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defaultThemeVersion="124226"/>
  <bookViews>
    <workbookView xWindow="6570" yWindow="2040" windowWidth="3645" windowHeight="4725" tabRatio="831" firstSheet="1" activeTab="3"/>
  </bookViews>
  <sheets>
    <sheet name="KING" sheetId="23" state="veryHidden" r:id="rId1"/>
    <sheet name="普通厅映前广告订单" sheetId="19" r:id="rId2"/>
    <sheet name="普通厅刊例" sheetId="16" r:id="rId3"/>
    <sheet name="普通厅列表" sheetId="21" r:id="rId4"/>
    <sheet name="素材要求" sheetId="22" r:id="rId5"/>
  </sheets>
  <definedNames>
    <definedName name="_xlnm._FilterDatabase" localSheetId="2" hidden="1">普通厅刊例!$B$3:$F$208</definedName>
    <definedName name="_xlnm._FilterDatabase" localSheetId="3" hidden="1">普通厅列表!$B$3:$M$843</definedName>
    <definedName name="_xlnm._FilterDatabase" localSheetId="1" hidden="1">普通厅映前广告订单!$A$8:$U$213</definedName>
  </definedNames>
  <calcPr calcId="145621"/>
</workbook>
</file>

<file path=xl/calcChain.xml><?xml version="1.0" encoding="utf-8"?>
<calcChain xmlns="http://schemas.openxmlformats.org/spreadsheetml/2006/main">
  <c r="J24" i="21" l="1"/>
  <c r="K24" i="21"/>
  <c r="I24" i="21"/>
  <c r="J62" i="21"/>
  <c r="K62" i="21"/>
  <c r="I62" i="21"/>
  <c r="J98" i="21"/>
  <c r="K98" i="21"/>
  <c r="I98" i="21"/>
  <c r="J147" i="21"/>
  <c r="K147" i="21"/>
  <c r="I147" i="21"/>
  <c r="J731" i="21"/>
  <c r="K731" i="21"/>
  <c r="I731" i="21"/>
  <c r="J458" i="21"/>
  <c r="K458" i="21"/>
  <c r="I458" i="21"/>
  <c r="J645" i="21"/>
  <c r="K645" i="21"/>
  <c r="I645" i="21"/>
  <c r="F144" i="19"/>
  <c r="H144" i="19"/>
  <c r="K144" i="19" s="1"/>
  <c r="N144" i="19" s="1"/>
  <c r="R144" i="19" s="1"/>
  <c r="T144" i="19" s="1"/>
  <c r="J144" i="19"/>
  <c r="M144" i="19"/>
  <c r="I682" i="21"/>
  <c r="K679" i="21"/>
  <c r="J679" i="21"/>
  <c r="I679" i="21"/>
  <c r="F178" i="19"/>
  <c r="H178" i="19"/>
  <c r="K178" i="19" s="1"/>
  <c r="N178" i="19" s="1"/>
  <c r="R178" i="19" s="1"/>
  <c r="T178" i="19" s="1"/>
  <c r="J178" i="19"/>
  <c r="M178" i="19"/>
  <c r="K762" i="21"/>
  <c r="J762" i="21"/>
  <c r="I762" i="21"/>
  <c r="J809" i="21"/>
  <c r="K809" i="21"/>
  <c r="I809" i="21"/>
  <c r="J531" i="21"/>
  <c r="K531" i="21"/>
  <c r="I531" i="21"/>
  <c r="J348" i="21"/>
  <c r="K348" i="21"/>
  <c r="I348" i="21"/>
  <c r="J25" i="19" l="1"/>
  <c r="J9" i="19"/>
  <c r="J528" i="21"/>
  <c r="K528" i="21"/>
  <c r="I528" i="21"/>
  <c r="J188" i="21"/>
  <c r="K188" i="21"/>
  <c r="I188" i="21"/>
  <c r="F15" i="19" s="1"/>
  <c r="J755" i="21"/>
  <c r="K755" i="21"/>
  <c r="I755" i="21"/>
  <c r="J266" i="21"/>
  <c r="K266" i="21"/>
  <c r="I266" i="21"/>
  <c r="F21" i="19" s="1"/>
  <c r="J205" i="21"/>
  <c r="K205" i="21"/>
  <c r="I205" i="21"/>
  <c r="J296" i="21"/>
  <c r="H24" i="19" s="1"/>
  <c r="K296" i="21"/>
  <c r="I296" i="21"/>
  <c r="J419" i="21"/>
  <c r="K419" i="21"/>
  <c r="I419" i="21"/>
  <c r="J304" i="21"/>
  <c r="H25" i="19" s="1"/>
  <c r="K304" i="21"/>
  <c r="I304" i="21"/>
  <c r="F25" i="19" s="1"/>
  <c r="H9" i="19"/>
  <c r="F9" i="19"/>
  <c r="J275" i="21"/>
  <c r="K275" i="21"/>
  <c r="I275" i="21"/>
  <c r="J469" i="21"/>
  <c r="K469" i="21"/>
  <c r="I469" i="21"/>
  <c r="J838" i="21"/>
  <c r="K838" i="21"/>
  <c r="I838" i="21"/>
  <c r="J101" i="19" l="1"/>
  <c r="M101" i="19"/>
  <c r="J134" i="19"/>
  <c r="M134" i="19"/>
  <c r="J188" i="19"/>
  <c r="M188" i="19"/>
  <c r="J209" i="19"/>
  <c r="M209" i="19"/>
  <c r="J195" i="19"/>
  <c r="M195" i="19"/>
  <c r="J212" i="19"/>
  <c r="M212" i="19"/>
  <c r="J128" i="19"/>
  <c r="M128" i="19"/>
  <c r="J63" i="19"/>
  <c r="M63" i="19"/>
  <c r="J835" i="21"/>
  <c r="H209" i="19" s="1"/>
  <c r="K209" i="19" s="1"/>
  <c r="K835" i="21"/>
  <c r="I835" i="21"/>
  <c r="F209" i="19" s="1"/>
  <c r="J800" i="21"/>
  <c r="H195" i="19" s="1"/>
  <c r="K195" i="19" s="1"/>
  <c r="K800" i="21"/>
  <c r="J798" i="21"/>
  <c r="K798" i="21"/>
  <c r="I800" i="21"/>
  <c r="F195" i="19" s="1"/>
  <c r="I798" i="21"/>
  <c r="J582" i="21"/>
  <c r="H101" i="19" s="1"/>
  <c r="K101" i="19" s="1"/>
  <c r="N101" i="19" s="1"/>
  <c r="K582" i="21"/>
  <c r="I582" i="21"/>
  <c r="F101" i="19" s="1"/>
  <c r="J659" i="21"/>
  <c r="H134" i="19" s="1"/>
  <c r="K134" i="19" s="1"/>
  <c r="N134" i="19" s="1"/>
  <c r="K659" i="21"/>
  <c r="I659" i="21"/>
  <c r="F134" i="19" s="1"/>
  <c r="J784" i="21"/>
  <c r="H188" i="19" s="1"/>
  <c r="K188" i="19" s="1"/>
  <c r="N188" i="19" s="1"/>
  <c r="K784" i="21"/>
  <c r="I784" i="21"/>
  <c r="F188" i="19" s="1"/>
  <c r="J842" i="21"/>
  <c r="H212" i="19" s="1"/>
  <c r="K212" i="19" s="1"/>
  <c r="N212" i="19" s="1"/>
  <c r="K842" i="21"/>
  <c r="I842" i="21"/>
  <c r="F212" i="19" s="1"/>
  <c r="J647" i="21"/>
  <c r="H128" i="19" s="1"/>
  <c r="K128" i="19" s="1"/>
  <c r="N128" i="19" s="1"/>
  <c r="K647" i="21"/>
  <c r="I647" i="21"/>
  <c r="F128" i="19" s="1"/>
  <c r="J474" i="21"/>
  <c r="H63" i="19" s="1"/>
  <c r="K63" i="19" s="1"/>
  <c r="N63" i="19" s="1"/>
  <c r="K474" i="21"/>
  <c r="I474" i="21"/>
  <c r="F63" i="19" s="1"/>
  <c r="I472" i="21"/>
  <c r="J472" i="21"/>
  <c r="K472" i="21"/>
  <c r="J313" i="21"/>
  <c r="K313" i="21"/>
  <c r="I313" i="21"/>
  <c r="J465" i="21"/>
  <c r="K465" i="21"/>
  <c r="I465" i="21"/>
  <c r="J358" i="21"/>
  <c r="K358" i="21"/>
  <c r="I358" i="21"/>
  <c r="J605" i="21"/>
  <c r="K605" i="21"/>
  <c r="I605" i="21"/>
  <c r="J710" i="21"/>
  <c r="K710" i="21"/>
  <c r="I710" i="21"/>
  <c r="J441" i="21"/>
  <c r="K441" i="21"/>
  <c r="I441" i="21"/>
  <c r="J437" i="21"/>
  <c r="K437" i="21"/>
  <c r="I437" i="21"/>
  <c r="R134" i="19" l="1"/>
  <c r="T134" i="19" s="1"/>
  <c r="R63" i="19"/>
  <c r="T63" i="19" s="1"/>
  <c r="R101" i="19"/>
  <c r="T101" i="19" s="1"/>
  <c r="R188" i="19"/>
  <c r="T188" i="19" s="1"/>
  <c r="N209" i="19"/>
  <c r="R209" i="19" s="1"/>
  <c r="T209" i="19" s="1"/>
  <c r="N195" i="19"/>
  <c r="R195" i="19" s="1"/>
  <c r="T195" i="19" s="1"/>
  <c r="R212" i="19"/>
  <c r="T212" i="19" s="1"/>
  <c r="R128" i="19"/>
  <c r="T128" i="19" s="1"/>
  <c r="K9" i="19" l="1"/>
  <c r="N9" i="19" s="1"/>
  <c r="M9" i="19"/>
  <c r="H10" i="19"/>
  <c r="K10" i="19" s="1"/>
  <c r="N10" i="19" s="1"/>
  <c r="J10" i="19"/>
  <c r="M10" i="19"/>
  <c r="H11" i="19"/>
  <c r="K11" i="19" s="1"/>
  <c r="N11" i="19" s="1"/>
  <c r="J11" i="19"/>
  <c r="M11" i="19"/>
  <c r="H12" i="19"/>
  <c r="K12" i="19" s="1"/>
  <c r="N12" i="19" s="1"/>
  <c r="J12" i="19"/>
  <c r="M12" i="19"/>
  <c r="J155" i="21"/>
  <c r="H13" i="19" s="1"/>
  <c r="K13" i="19" s="1"/>
  <c r="N13" i="19" s="1"/>
  <c r="J13" i="19"/>
  <c r="M13" i="19"/>
  <c r="J166" i="21"/>
  <c r="H14" i="19" s="1"/>
  <c r="K14" i="19" s="1"/>
  <c r="N14" i="19" s="1"/>
  <c r="J14" i="19"/>
  <c r="M14" i="19"/>
  <c r="H15" i="19"/>
  <c r="K15" i="19" s="1"/>
  <c r="N15" i="19" s="1"/>
  <c r="J15" i="19"/>
  <c r="M15" i="19"/>
  <c r="H16" i="19"/>
  <c r="K16" i="19" s="1"/>
  <c r="N16" i="19" s="1"/>
  <c r="J16" i="19"/>
  <c r="M16" i="19"/>
  <c r="J215" i="21"/>
  <c r="H17" i="19" s="1"/>
  <c r="K17" i="19" s="1"/>
  <c r="N17" i="19" s="1"/>
  <c r="J17" i="19"/>
  <c r="M17" i="19"/>
  <c r="J232" i="21"/>
  <c r="H18" i="19" s="1"/>
  <c r="K18" i="19" s="1"/>
  <c r="N18" i="19" s="1"/>
  <c r="J18" i="19"/>
  <c r="M18" i="19"/>
  <c r="J253" i="21"/>
  <c r="H19" i="19" s="1"/>
  <c r="K19" i="19" s="1"/>
  <c r="N19" i="19" s="1"/>
  <c r="J19" i="19"/>
  <c r="M19" i="19"/>
  <c r="J259" i="21"/>
  <c r="H20" i="19" s="1"/>
  <c r="K20" i="19" s="1"/>
  <c r="N20" i="19" s="1"/>
  <c r="J20" i="19"/>
  <c r="M20" i="19"/>
  <c r="H21" i="19"/>
  <c r="K21" i="19" s="1"/>
  <c r="N21" i="19" s="1"/>
  <c r="J21" i="19"/>
  <c r="M21" i="19"/>
  <c r="H22" i="19"/>
  <c r="K22" i="19" s="1"/>
  <c r="N22" i="19" s="1"/>
  <c r="J22" i="19"/>
  <c r="M22" i="19"/>
  <c r="J282" i="21"/>
  <c r="H23" i="19" s="1"/>
  <c r="K23" i="19" s="1"/>
  <c r="N23" i="19" s="1"/>
  <c r="J23" i="19"/>
  <c r="M23" i="19"/>
  <c r="K24" i="19"/>
  <c r="N24" i="19" s="1"/>
  <c r="J24" i="19"/>
  <c r="M24" i="19"/>
  <c r="K25" i="19"/>
  <c r="N25" i="19" s="1"/>
  <c r="M25" i="19"/>
  <c r="J309" i="21"/>
  <c r="H26" i="19" s="1"/>
  <c r="K26" i="19" s="1"/>
  <c r="N26" i="19" s="1"/>
  <c r="J26" i="19"/>
  <c r="M26" i="19"/>
  <c r="H27" i="19"/>
  <c r="K27" i="19" s="1"/>
  <c r="N27" i="19" s="1"/>
  <c r="J27" i="19"/>
  <c r="M27" i="19"/>
  <c r="J320" i="21"/>
  <c r="H28" i="19" s="1"/>
  <c r="K28" i="19" s="1"/>
  <c r="N28" i="19" s="1"/>
  <c r="J28" i="19"/>
  <c r="M28" i="19"/>
  <c r="J322" i="21"/>
  <c r="H29" i="19" s="1"/>
  <c r="K29" i="19" s="1"/>
  <c r="N29" i="19" s="1"/>
  <c r="J29" i="19"/>
  <c r="M29" i="19"/>
  <c r="J328" i="21"/>
  <c r="H30" i="19" s="1"/>
  <c r="K30" i="19" s="1"/>
  <c r="N30" i="19" s="1"/>
  <c r="J30" i="19"/>
  <c r="M30" i="19"/>
  <c r="J332" i="21"/>
  <c r="H31" i="19" s="1"/>
  <c r="K31" i="19" s="1"/>
  <c r="N31" i="19" s="1"/>
  <c r="J31" i="19"/>
  <c r="M31" i="19"/>
  <c r="J335" i="21"/>
  <c r="H32" i="19" s="1"/>
  <c r="K32" i="19" s="1"/>
  <c r="N32" i="19" s="1"/>
  <c r="J32" i="19"/>
  <c r="M32" i="19"/>
  <c r="J339" i="21"/>
  <c r="H33" i="19" s="1"/>
  <c r="K33" i="19" s="1"/>
  <c r="N33" i="19" s="1"/>
  <c r="J33" i="19"/>
  <c r="M33" i="19"/>
  <c r="J342" i="21"/>
  <c r="H34" i="19" s="1"/>
  <c r="K34" i="19" s="1"/>
  <c r="N34" i="19" s="1"/>
  <c r="J34" i="19"/>
  <c r="M34" i="19"/>
  <c r="H35" i="19"/>
  <c r="K35" i="19" s="1"/>
  <c r="N35" i="19" s="1"/>
  <c r="J35" i="19"/>
  <c r="M35" i="19"/>
  <c r="J352" i="21"/>
  <c r="H36" i="19" s="1"/>
  <c r="K36" i="19" s="1"/>
  <c r="N36" i="19" s="1"/>
  <c r="J36" i="19"/>
  <c r="M36" i="19"/>
  <c r="H37" i="19"/>
  <c r="K37" i="19" s="1"/>
  <c r="N37" i="19" s="1"/>
  <c r="J37" i="19"/>
  <c r="M37" i="19"/>
  <c r="J360" i="21"/>
  <c r="H38" i="19" s="1"/>
  <c r="K38" i="19" s="1"/>
  <c r="N38" i="19" s="1"/>
  <c r="J38" i="19"/>
  <c r="M38" i="19"/>
  <c r="J363" i="21"/>
  <c r="H39" i="19" s="1"/>
  <c r="K39" i="19" s="1"/>
  <c r="N39" i="19" s="1"/>
  <c r="J39" i="19"/>
  <c r="M39" i="19"/>
  <c r="J369" i="21"/>
  <c r="H40" i="19" s="1"/>
  <c r="K40" i="19" s="1"/>
  <c r="N40" i="19" s="1"/>
  <c r="J40" i="19"/>
  <c r="M40" i="19"/>
  <c r="J375" i="21"/>
  <c r="H41" i="19" s="1"/>
  <c r="K41" i="19" s="1"/>
  <c r="N41" i="19" s="1"/>
  <c r="J41" i="19"/>
  <c r="M41" i="19"/>
  <c r="J377" i="21"/>
  <c r="H42" i="19" s="1"/>
  <c r="K42" i="19" s="1"/>
  <c r="N42" i="19" s="1"/>
  <c r="J42" i="19"/>
  <c r="M42" i="19"/>
  <c r="J379" i="21"/>
  <c r="H43" i="19" s="1"/>
  <c r="K43" i="19" s="1"/>
  <c r="N43" i="19" s="1"/>
  <c r="J43" i="19"/>
  <c r="M43" i="19"/>
  <c r="J383" i="21"/>
  <c r="H44" i="19" s="1"/>
  <c r="K44" i="19" s="1"/>
  <c r="N44" i="19" s="1"/>
  <c r="J44" i="19"/>
  <c r="M44" i="19"/>
  <c r="J385" i="21"/>
  <c r="H45" i="19" s="1"/>
  <c r="K45" i="19" s="1"/>
  <c r="N45" i="19" s="1"/>
  <c r="J45" i="19"/>
  <c r="M45" i="19"/>
  <c r="J391" i="21"/>
  <c r="H46" i="19" s="1"/>
  <c r="K46" i="19" s="1"/>
  <c r="N46" i="19" s="1"/>
  <c r="J46" i="19"/>
  <c r="M46" i="19"/>
  <c r="J394" i="21"/>
  <c r="H47" i="19" s="1"/>
  <c r="K47" i="19" s="1"/>
  <c r="N47" i="19" s="1"/>
  <c r="J47" i="19"/>
  <c r="M47" i="19"/>
  <c r="J404" i="21"/>
  <c r="H48" i="19" s="1"/>
  <c r="K48" i="19" s="1"/>
  <c r="N48" i="19" s="1"/>
  <c r="J48" i="19"/>
  <c r="M48" i="19"/>
  <c r="J407" i="21"/>
  <c r="H49" i="19" s="1"/>
  <c r="K49" i="19" s="1"/>
  <c r="N49" i="19" s="1"/>
  <c r="J49" i="19"/>
  <c r="M49" i="19"/>
  <c r="H50" i="19"/>
  <c r="K50" i="19" s="1"/>
  <c r="N50" i="19" s="1"/>
  <c r="J50" i="19"/>
  <c r="M50" i="19"/>
  <c r="J424" i="21"/>
  <c r="H51" i="19" s="1"/>
  <c r="K51" i="19" s="1"/>
  <c r="N51" i="19" s="1"/>
  <c r="J51" i="19"/>
  <c r="M51" i="19"/>
  <c r="J431" i="21"/>
  <c r="H52" i="19" s="1"/>
  <c r="K52" i="19" s="1"/>
  <c r="N52" i="19" s="1"/>
  <c r="J52" i="19"/>
  <c r="M52" i="19"/>
  <c r="H53" i="19"/>
  <c r="K53" i="19" s="1"/>
  <c r="N53" i="19" s="1"/>
  <c r="J53" i="19"/>
  <c r="M53" i="19"/>
  <c r="H54" i="19"/>
  <c r="K54" i="19" s="1"/>
  <c r="N54" i="19" s="1"/>
  <c r="J54" i="19"/>
  <c r="M54" i="19"/>
  <c r="J445" i="21"/>
  <c r="H55" i="19" s="1"/>
  <c r="K55" i="19" s="1"/>
  <c r="N55" i="19" s="1"/>
  <c r="J55" i="19"/>
  <c r="M55" i="19"/>
  <c r="J451" i="21"/>
  <c r="H56" i="19" s="1"/>
  <c r="K56" i="19" s="1"/>
  <c r="N56" i="19" s="1"/>
  <c r="J56" i="19"/>
  <c r="M56" i="19"/>
  <c r="J453" i="21"/>
  <c r="H57" i="19" s="1"/>
  <c r="K57" i="19" s="1"/>
  <c r="N57" i="19" s="1"/>
  <c r="J57" i="19"/>
  <c r="M57" i="19"/>
  <c r="H58" i="19"/>
  <c r="K58" i="19" s="1"/>
  <c r="N58" i="19" s="1"/>
  <c r="J58" i="19"/>
  <c r="M58" i="19"/>
  <c r="J461" i="21"/>
  <c r="H59" i="19" s="1"/>
  <c r="K59" i="19" s="1"/>
  <c r="N59" i="19" s="1"/>
  <c r="J59" i="19"/>
  <c r="M59" i="19"/>
  <c r="H60" i="19"/>
  <c r="K60" i="19" s="1"/>
  <c r="N60" i="19" s="1"/>
  <c r="J60" i="19"/>
  <c r="M60" i="19"/>
  <c r="H61" i="19"/>
  <c r="K61" i="19" s="1"/>
  <c r="N61" i="19" s="1"/>
  <c r="J61" i="19"/>
  <c r="M61" i="19"/>
  <c r="H62" i="19"/>
  <c r="K62" i="19" s="1"/>
  <c r="N62" i="19" s="1"/>
  <c r="J62" i="19"/>
  <c r="M62" i="19"/>
  <c r="J478" i="21"/>
  <c r="H64" i="19" s="1"/>
  <c r="K64" i="19" s="1"/>
  <c r="N64" i="19" s="1"/>
  <c r="J64" i="19"/>
  <c r="M64" i="19"/>
  <c r="J481" i="21"/>
  <c r="H65" i="19" s="1"/>
  <c r="K65" i="19" s="1"/>
  <c r="N65" i="19" s="1"/>
  <c r="J65" i="19"/>
  <c r="M65" i="19"/>
  <c r="J485" i="21"/>
  <c r="H66" i="19" s="1"/>
  <c r="K66" i="19" s="1"/>
  <c r="N66" i="19" s="1"/>
  <c r="J66" i="19"/>
  <c r="M66" i="19"/>
  <c r="J487" i="21"/>
  <c r="H67" i="19" s="1"/>
  <c r="K67" i="19" s="1"/>
  <c r="N67" i="19" s="1"/>
  <c r="J67" i="19"/>
  <c r="M67" i="19"/>
  <c r="J490" i="21"/>
  <c r="H68" i="19" s="1"/>
  <c r="K68" i="19" s="1"/>
  <c r="N68" i="19" s="1"/>
  <c r="J68" i="19"/>
  <c r="M68" i="19"/>
  <c r="J494" i="21"/>
  <c r="H69" i="19" s="1"/>
  <c r="K69" i="19" s="1"/>
  <c r="N69" i="19" s="1"/>
  <c r="J69" i="19"/>
  <c r="M69" i="19"/>
  <c r="J498" i="21"/>
  <c r="H70" i="19" s="1"/>
  <c r="K70" i="19" s="1"/>
  <c r="N70" i="19" s="1"/>
  <c r="J70" i="19"/>
  <c r="M70" i="19"/>
  <c r="J504" i="21"/>
  <c r="H71" i="19" s="1"/>
  <c r="K71" i="19" s="1"/>
  <c r="N71" i="19" s="1"/>
  <c r="J71" i="19"/>
  <c r="M71" i="19"/>
  <c r="J509" i="21"/>
  <c r="J72" i="19"/>
  <c r="M72" i="19"/>
  <c r="J73" i="19"/>
  <c r="M73" i="19"/>
  <c r="J517" i="21"/>
  <c r="H74" i="19" s="1"/>
  <c r="K74" i="19" s="1"/>
  <c r="N74" i="19" s="1"/>
  <c r="J74" i="19"/>
  <c r="M74" i="19"/>
  <c r="J520" i="21"/>
  <c r="H75" i="19" s="1"/>
  <c r="K75" i="19" s="1"/>
  <c r="N75" i="19" s="1"/>
  <c r="J75" i="19"/>
  <c r="M75" i="19"/>
  <c r="J522" i="21"/>
  <c r="H76" i="19" s="1"/>
  <c r="K76" i="19" s="1"/>
  <c r="N76" i="19" s="1"/>
  <c r="J76" i="19"/>
  <c r="M76" i="19"/>
  <c r="J524" i="21"/>
  <c r="H77" i="19" s="1"/>
  <c r="K77" i="19" s="1"/>
  <c r="N77" i="19" s="1"/>
  <c r="J77" i="19"/>
  <c r="M77" i="19"/>
  <c r="H78" i="19"/>
  <c r="K78" i="19" s="1"/>
  <c r="N78" i="19" s="1"/>
  <c r="J78" i="19"/>
  <c r="M78" i="19"/>
  <c r="H79" i="19"/>
  <c r="K79" i="19" s="1"/>
  <c r="N79" i="19" s="1"/>
  <c r="J79" i="19"/>
  <c r="M79" i="19"/>
  <c r="J533" i="21"/>
  <c r="H80" i="19" s="1"/>
  <c r="K80" i="19" s="1"/>
  <c r="N80" i="19" s="1"/>
  <c r="J80" i="19"/>
  <c r="M80" i="19"/>
  <c r="J535" i="21"/>
  <c r="H81" i="19" s="1"/>
  <c r="K81" i="19" s="1"/>
  <c r="N81" i="19" s="1"/>
  <c r="J81" i="19"/>
  <c r="M81" i="19"/>
  <c r="J537" i="21"/>
  <c r="H82" i="19" s="1"/>
  <c r="K82" i="19" s="1"/>
  <c r="N82" i="19" s="1"/>
  <c r="J82" i="19"/>
  <c r="M82" i="19"/>
  <c r="J539" i="21"/>
  <c r="H83" i="19" s="1"/>
  <c r="K83" i="19" s="1"/>
  <c r="N83" i="19" s="1"/>
  <c r="J83" i="19"/>
  <c r="M83" i="19"/>
  <c r="J545" i="21"/>
  <c r="H84" i="19" s="1"/>
  <c r="K84" i="19" s="1"/>
  <c r="N84" i="19" s="1"/>
  <c r="J84" i="19"/>
  <c r="M84" i="19"/>
  <c r="J547" i="21"/>
  <c r="H85" i="19" s="1"/>
  <c r="K85" i="19" s="1"/>
  <c r="N85" i="19" s="1"/>
  <c r="J85" i="19"/>
  <c r="M85" i="19"/>
  <c r="J549" i="21"/>
  <c r="H86" i="19" s="1"/>
  <c r="K86" i="19" s="1"/>
  <c r="N86" i="19" s="1"/>
  <c r="J86" i="19"/>
  <c r="M86" i="19"/>
  <c r="J551" i="21"/>
  <c r="H87" i="19" s="1"/>
  <c r="K87" i="19" s="1"/>
  <c r="N87" i="19" s="1"/>
  <c r="J87" i="19"/>
  <c r="M87" i="19"/>
  <c r="J553" i="21"/>
  <c r="H88" i="19" s="1"/>
  <c r="K88" i="19" s="1"/>
  <c r="N88" i="19" s="1"/>
  <c r="J88" i="19"/>
  <c r="M88" i="19"/>
  <c r="J555" i="21"/>
  <c r="H89" i="19" s="1"/>
  <c r="K89" i="19" s="1"/>
  <c r="N89" i="19" s="1"/>
  <c r="J89" i="19"/>
  <c r="M89" i="19"/>
  <c r="J557" i="21"/>
  <c r="H90" i="19" s="1"/>
  <c r="K90" i="19" s="1"/>
  <c r="N90" i="19" s="1"/>
  <c r="J90" i="19"/>
  <c r="M90" i="19"/>
  <c r="J559" i="21"/>
  <c r="H91" i="19" s="1"/>
  <c r="K91" i="19" s="1"/>
  <c r="N91" i="19" s="1"/>
  <c r="J91" i="19"/>
  <c r="M91" i="19"/>
  <c r="J562" i="21"/>
  <c r="H92" i="19" s="1"/>
  <c r="K92" i="19" s="1"/>
  <c r="N92" i="19" s="1"/>
  <c r="J92" i="19"/>
  <c r="M92" i="19"/>
  <c r="J564" i="21"/>
  <c r="H93" i="19" s="1"/>
  <c r="K93" i="19" s="1"/>
  <c r="N93" i="19" s="1"/>
  <c r="J93" i="19"/>
  <c r="M93" i="19"/>
  <c r="J566" i="21"/>
  <c r="H94" i="19" s="1"/>
  <c r="K94" i="19" s="1"/>
  <c r="N94" i="19" s="1"/>
  <c r="J94" i="19"/>
  <c r="M94" i="19"/>
  <c r="J568" i="21"/>
  <c r="H95" i="19" s="1"/>
  <c r="K95" i="19" s="1"/>
  <c r="N95" i="19" s="1"/>
  <c r="J95" i="19"/>
  <c r="M95" i="19"/>
  <c r="J570" i="21"/>
  <c r="H96" i="19" s="1"/>
  <c r="K96" i="19" s="1"/>
  <c r="N96" i="19" s="1"/>
  <c r="J96" i="19"/>
  <c r="M96" i="19"/>
  <c r="J572" i="21"/>
  <c r="H97" i="19" s="1"/>
  <c r="K97" i="19" s="1"/>
  <c r="N97" i="19" s="1"/>
  <c r="J97" i="19"/>
  <c r="M97" i="19"/>
  <c r="J575" i="21"/>
  <c r="H98" i="19" s="1"/>
  <c r="K98" i="19" s="1"/>
  <c r="N98" i="19" s="1"/>
  <c r="J98" i="19"/>
  <c r="M98" i="19"/>
  <c r="J577" i="21"/>
  <c r="H99" i="19" s="1"/>
  <c r="K99" i="19" s="1"/>
  <c r="N99" i="19" s="1"/>
  <c r="J99" i="19"/>
  <c r="M99" i="19"/>
  <c r="J580" i="21"/>
  <c r="H100" i="19" s="1"/>
  <c r="K100" i="19" s="1"/>
  <c r="N100" i="19" s="1"/>
  <c r="J100" i="19"/>
  <c r="M100" i="19"/>
  <c r="J584" i="21"/>
  <c r="H102" i="19" s="1"/>
  <c r="K102" i="19" s="1"/>
  <c r="N102" i="19" s="1"/>
  <c r="J102" i="19"/>
  <c r="M102" i="19"/>
  <c r="J586" i="21"/>
  <c r="H103" i="19" s="1"/>
  <c r="K103" i="19" s="1"/>
  <c r="N103" i="19" s="1"/>
  <c r="J103" i="19"/>
  <c r="M103" i="19"/>
  <c r="J588" i="21"/>
  <c r="H104" i="19" s="1"/>
  <c r="K104" i="19" s="1"/>
  <c r="N104" i="19" s="1"/>
  <c r="J104" i="19"/>
  <c r="M104" i="19"/>
  <c r="J590" i="21"/>
  <c r="H105" i="19" s="1"/>
  <c r="K105" i="19" s="1"/>
  <c r="N105" i="19" s="1"/>
  <c r="J105" i="19"/>
  <c r="M105" i="19"/>
  <c r="J592" i="21"/>
  <c r="H106" i="19" s="1"/>
  <c r="K106" i="19" s="1"/>
  <c r="N106" i="19" s="1"/>
  <c r="J106" i="19"/>
  <c r="M106" i="19"/>
  <c r="J595" i="21"/>
  <c r="H107" i="19" s="1"/>
  <c r="K107" i="19" s="1"/>
  <c r="N107" i="19" s="1"/>
  <c r="J107" i="19"/>
  <c r="M107" i="19"/>
  <c r="J598" i="21"/>
  <c r="H108" i="19" s="1"/>
  <c r="K108" i="19" s="1"/>
  <c r="N108" i="19" s="1"/>
  <c r="J108" i="19"/>
  <c r="M108" i="19"/>
  <c r="J600" i="21"/>
  <c r="H109" i="19" s="1"/>
  <c r="K109" i="19" s="1"/>
  <c r="N109" i="19" s="1"/>
  <c r="J109" i="19"/>
  <c r="M109" i="19"/>
  <c r="J602" i="21"/>
  <c r="H110" i="19" s="1"/>
  <c r="K110" i="19" s="1"/>
  <c r="N110" i="19" s="1"/>
  <c r="J110" i="19"/>
  <c r="M110" i="19"/>
  <c r="H111" i="19"/>
  <c r="K111" i="19" s="1"/>
  <c r="N111" i="19" s="1"/>
  <c r="J111" i="19"/>
  <c r="M111" i="19"/>
  <c r="J608" i="21"/>
  <c r="H112" i="19" s="1"/>
  <c r="K112" i="19" s="1"/>
  <c r="N112" i="19" s="1"/>
  <c r="J112" i="19"/>
  <c r="M112" i="19"/>
  <c r="J611" i="21"/>
  <c r="H113" i="19" s="1"/>
  <c r="K113" i="19" s="1"/>
  <c r="N113" i="19" s="1"/>
  <c r="J113" i="19"/>
  <c r="M113" i="19"/>
  <c r="J613" i="21"/>
  <c r="H114" i="19" s="1"/>
  <c r="K114" i="19" s="1"/>
  <c r="N114" i="19" s="1"/>
  <c r="J114" i="19"/>
  <c r="M114" i="19"/>
  <c r="J615" i="21"/>
  <c r="H115" i="19" s="1"/>
  <c r="K115" i="19" s="1"/>
  <c r="N115" i="19" s="1"/>
  <c r="J115" i="19"/>
  <c r="M115" i="19"/>
  <c r="J618" i="21"/>
  <c r="H116" i="19" s="1"/>
  <c r="K116" i="19" s="1"/>
  <c r="N116" i="19" s="1"/>
  <c r="J116" i="19"/>
  <c r="M116" i="19"/>
  <c r="J621" i="21"/>
  <c r="H117" i="19" s="1"/>
  <c r="K117" i="19" s="1"/>
  <c r="N117" i="19" s="1"/>
  <c r="J117" i="19"/>
  <c r="M117" i="19"/>
  <c r="J623" i="21"/>
  <c r="H118" i="19" s="1"/>
  <c r="K118" i="19" s="1"/>
  <c r="N118" i="19" s="1"/>
  <c r="J118" i="19"/>
  <c r="M118" i="19"/>
  <c r="J626" i="21"/>
  <c r="H119" i="19" s="1"/>
  <c r="K119" i="19" s="1"/>
  <c r="N119" i="19" s="1"/>
  <c r="J119" i="19"/>
  <c r="M119" i="19"/>
  <c r="J628" i="21"/>
  <c r="H120" i="19" s="1"/>
  <c r="K120" i="19" s="1"/>
  <c r="N120" i="19" s="1"/>
  <c r="J120" i="19"/>
  <c r="M120" i="19"/>
  <c r="J630" i="21"/>
  <c r="H121" i="19" s="1"/>
  <c r="K121" i="19" s="1"/>
  <c r="N121" i="19" s="1"/>
  <c r="J121" i="19"/>
  <c r="M121" i="19"/>
  <c r="J632" i="21"/>
  <c r="H122" i="19" s="1"/>
  <c r="K122" i="19" s="1"/>
  <c r="N122" i="19" s="1"/>
  <c r="J122" i="19"/>
  <c r="M122" i="19"/>
  <c r="J634" i="21"/>
  <c r="H123" i="19" s="1"/>
  <c r="K123" i="19" s="1"/>
  <c r="N123" i="19" s="1"/>
  <c r="J123" i="19"/>
  <c r="M123" i="19"/>
  <c r="J636" i="21"/>
  <c r="H124" i="19" s="1"/>
  <c r="K124" i="19" s="1"/>
  <c r="N124" i="19" s="1"/>
  <c r="J124" i="19"/>
  <c r="M124" i="19"/>
  <c r="J639" i="21"/>
  <c r="H125" i="19" s="1"/>
  <c r="K125" i="19" s="1"/>
  <c r="N125" i="19" s="1"/>
  <c r="J125" i="19"/>
  <c r="M125" i="19"/>
  <c r="J642" i="21"/>
  <c r="H126" i="19" s="1"/>
  <c r="K126" i="19" s="1"/>
  <c r="N126" i="19" s="1"/>
  <c r="J126" i="19"/>
  <c r="M126" i="19"/>
  <c r="H127" i="19"/>
  <c r="K127" i="19" s="1"/>
  <c r="N127" i="19" s="1"/>
  <c r="J127" i="19"/>
  <c r="M127" i="19"/>
  <c r="J649" i="21"/>
  <c r="H129" i="19" s="1"/>
  <c r="K129" i="19" s="1"/>
  <c r="N129" i="19" s="1"/>
  <c r="J129" i="19"/>
  <c r="M129" i="19"/>
  <c r="J651" i="21"/>
  <c r="H130" i="19" s="1"/>
  <c r="K130" i="19" s="1"/>
  <c r="N130" i="19" s="1"/>
  <c r="J130" i="19"/>
  <c r="M130" i="19"/>
  <c r="J653" i="21"/>
  <c r="H131" i="19" s="1"/>
  <c r="K131" i="19" s="1"/>
  <c r="N131" i="19" s="1"/>
  <c r="J131" i="19"/>
  <c r="M131" i="19"/>
  <c r="J655" i="21"/>
  <c r="H132" i="19" s="1"/>
  <c r="K132" i="19" s="1"/>
  <c r="N132" i="19" s="1"/>
  <c r="J132" i="19"/>
  <c r="M132" i="19"/>
  <c r="J657" i="21"/>
  <c r="H133" i="19" s="1"/>
  <c r="K133" i="19" s="1"/>
  <c r="N133" i="19" s="1"/>
  <c r="J133" i="19"/>
  <c r="M133" i="19"/>
  <c r="J661" i="21"/>
  <c r="H135" i="19" s="1"/>
  <c r="K135" i="19" s="1"/>
  <c r="N135" i="19" s="1"/>
  <c r="J135" i="19"/>
  <c r="M135" i="19"/>
  <c r="J663" i="21"/>
  <c r="H136" i="19" s="1"/>
  <c r="K136" i="19" s="1"/>
  <c r="N136" i="19" s="1"/>
  <c r="J136" i="19"/>
  <c r="M136" i="19"/>
  <c r="J665" i="21"/>
  <c r="H137" i="19" s="1"/>
  <c r="K137" i="19" s="1"/>
  <c r="N137" i="19" s="1"/>
  <c r="J137" i="19"/>
  <c r="M137" i="19"/>
  <c r="J667" i="21"/>
  <c r="H138" i="19" s="1"/>
  <c r="K138" i="19" s="1"/>
  <c r="N138" i="19" s="1"/>
  <c r="J138" i="19"/>
  <c r="M138" i="19"/>
  <c r="J669" i="21"/>
  <c r="H139" i="19" s="1"/>
  <c r="K139" i="19" s="1"/>
  <c r="N139" i="19" s="1"/>
  <c r="J139" i="19"/>
  <c r="M139" i="19"/>
  <c r="J671" i="21"/>
  <c r="H140" i="19" s="1"/>
  <c r="K140" i="19" s="1"/>
  <c r="N140" i="19" s="1"/>
  <c r="J140" i="19"/>
  <c r="M140" i="19"/>
  <c r="J673" i="21"/>
  <c r="H141" i="19" s="1"/>
  <c r="K141" i="19" s="1"/>
  <c r="N141" i="19" s="1"/>
  <c r="J141" i="19"/>
  <c r="M141" i="19"/>
  <c r="J675" i="21"/>
  <c r="H142" i="19" s="1"/>
  <c r="K142" i="19" s="1"/>
  <c r="N142" i="19" s="1"/>
  <c r="J142" i="19"/>
  <c r="M142" i="19"/>
  <c r="J677" i="21"/>
  <c r="H143" i="19" s="1"/>
  <c r="K143" i="19" s="1"/>
  <c r="N143" i="19" s="1"/>
  <c r="J143" i="19"/>
  <c r="M143" i="19"/>
  <c r="J682" i="21"/>
  <c r="H145" i="19" s="1"/>
  <c r="K145" i="19" s="1"/>
  <c r="N145" i="19" s="1"/>
  <c r="J145" i="19"/>
  <c r="M145" i="19"/>
  <c r="J684" i="21"/>
  <c r="H146" i="19" s="1"/>
  <c r="K146" i="19" s="1"/>
  <c r="N146" i="19" s="1"/>
  <c r="J146" i="19"/>
  <c r="M146" i="19"/>
  <c r="J686" i="21"/>
  <c r="H147" i="19" s="1"/>
  <c r="K147" i="19" s="1"/>
  <c r="N147" i="19" s="1"/>
  <c r="J147" i="19"/>
  <c r="M147" i="19"/>
  <c r="J688" i="21"/>
  <c r="H148" i="19" s="1"/>
  <c r="K148" i="19" s="1"/>
  <c r="N148" i="19" s="1"/>
  <c r="J148" i="19"/>
  <c r="M148" i="19"/>
  <c r="J690" i="21"/>
  <c r="H149" i="19" s="1"/>
  <c r="K149" i="19" s="1"/>
  <c r="N149" i="19" s="1"/>
  <c r="J149" i="19"/>
  <c r="M149" i="19"/>
  <c r="J692" i="21"/>
  <c r="H150" i="19" s="1"/>
  <c r="K150" i="19" s="1"/>
  <c r="N150" i="19" s="1"/>
  <c r="J150" i="19"/>
  <c r="M150" i="19"/>
  <c r="J694" i="21"/>
  <c r="H151" i="19" s="1"/>
  <c r="K151" i="19" s="1"/>
  <c r="N151" i="19" s="1"/>
  <c r="J151" i="19"/>
  <c r="M151" i="19"/>
  <c r="J697" i="21"/>
  <c r="H152" i="19" s="1"/>
  <c r="K152" i="19" s="1"/>
  <c r="N152" i="19" s="1"/>
  <c r="J152" i="19"/>
  <c r="M152" i="19"/>
  <c r="J699" i="21"/>
  <c r="H153" i="19" s="1"/>
  <c r="K153" i="19" s="1"/>
  <c r="N153" i="19" s="1"/>
  <c r="J153" i="19"/>
  <c r="M153" i="19"/>
  <c r="J701" i="21"/>
  <c r="H154" i="19" s="1"/>
  <c r="K154" i="19" s="1"/>
  <c r="N154" i="19" s="1"/>
  <c r="J154" i="19"/>
  <c r="M154" i="19"/>
  <c r="J704" i="21"/>
  <c r="H155" i="19" s="1"/>
  <c r="K155" i="19" s="1"/>
  <c r="N155" i="19" s="1"/>
  <c r="J155" i="19"/>
  <c r="M155" i="19"/>
  <c r="H156" i="19"/>
  <c r="K156" i="19" s="1"/>
  <c r="N156" i="19" s="1"/>
  <c r="J156" i="19"/>
  <c r="M156" i="19"/>
  <c r="J712" i="21"/>
  <c r="H157" i="19" s="1"/>
  <c r="K157" i="19" s="1"/>
  <c r="N157" i="19" s="1"/>
  <c r="J157" i="19"/>
  <c r="M157" i="19"/>
  <c r="J714" i="21"/>
  <c r="H158" i="19" s="1"/>
  <c r="K158" i="19" s="1"/>
  <c r="N158" i="19" s="1"/>
  <c r="J158" i="19"/>
  <c r="M158" i="19"/>
  <c r="J716" i="21"/>
  <c r="H159" i="19" s="1"/>
  <c r="K159" i="19" s="1"/>
  <c r="N159" i="19" s="1"/>
  <c r="J159" i="19"/>
  <c r="M159" i="19"/>
  <c r="J718" i="21"/>
  <c r="H160" i="19" s="1"/>
  <c r="K160" i="19" s="1"/>
  <c r="N160" i="19" s="1"/>
  <c r="J160" i="19"/>
  <c r="M160" i="19"/>
  <c r="J722" i="21"/>
  <c r="H161" i="19" s="1"/>
  <c r="K161" i="19" s="1"/>
  <c r="N161" i="19" s="1"/>
  <c r="J161" i="19"/>
  <c r="M161" i="19"/>
  <c r="J726" i="21"/>
  <c r="H162" i="19" s="1"/>
  <c r="K162" i="19" s="1"/>
  <c r="N162" i="19" s="1"/>
  <c r="J162" i="19"/>
  <c r="M162" i="19"/>
  <c r="J728" i="21"/>
  <c r="H163" i="19" s="1"/>
  <c r="K163" i="19" s="1"/>
  <c r="N163" i="19" s="1"/>
  <c r="J163" i="19"/>
  <c r="M163" i="19"/>
  <c r="H164" i="19"/>
  <c r="K164" i="19" s="1"/>
  <c r="N164" i="19" s="1"/>
  <c r="J164" i="19"/>
  <c r="M164" i="19"/>
  <c r="J733" i="21"/>
  <c r="H165" i="19" s="1"/>
  <c r="K165" i="19" s="1"/>
  <c r="N165" i="19" s="1"/>
  <c r="J165" i="19"/>
  <c r="M165" i="19"/>
  <c r="J735" i="21"/>
  <c r="H166" i="19" s="1"/>
  <c r="K166" i="19" s="1"/>
  <c r="N166" i="19" s="1"/>
  <c r="J166" i="19"/>
  <c r="M166" i="19"/>
  <c r="J738" i="21"/>
  <c r="H167" i="19" s="1"/>
  <c r="K167" i="19" s="1"/>
  <c r="N167" i="19" s="1"/>
  <c r="J167" i="19"/>
  <c r="M167" i="19"/>
  <c r="J740" i="21"/>
  <c r="H168" i="19" s="1"/>
  <c r="K168" i="19" s="1"/>
  <c r="N168" i="19" s="1"/>
  <c r="J168" i="19"/>
  <c r="M168" i="19"/>
  <c r="J742" i="21"/>
  <c r="H169" i="19" s="1"/>
  <c r="K169" i="19" s="1"/>
  <c r="N169" i="19" s="1"/>
  <c r="J169" i="19"/>
  <c r="M169" i="19"/>
  <c r="J744" i="21"/>
  <c r="H170" i="19" s="1"/>
  <c r="K170" i="19" s="1"/>
  <c r="N170" i="19" s="1"/>
  <c r="J170" i="19"/>
  <c r="M170" i="19"/>
  <c r="J746" i="21"/>
  <c r="H171" i="19" s="1"/>
  <c r="K171" i="19" s="1"/>
  <c r="N171" i="19" s="1"/>
  <c r="J171" i="19"/>
  <c r="M171" i="19"/>
  <c r="J748" i="21"/>
  <c r="H172" i="19" s="1"/>
  <c r="K172" i="19" s="1"/>
  <c r="N172" i="19" s="1"/>
  <c r="J172" i="19"/>
  <c r="M172" i="19"/>
  <c r="J750" i="21"/>
  <c r="H173" i="19" s="1"/>
  <c r="K173" i="19" s="1"/>
  <c r="N173" i="19" s="1"/>
  <c r="J173" i="19"/>
  <c r="M173" i="19"/>
  <c r="J752" i="21"/>
  <c r="H174" i="19" s="1"/>
  <c r="K174" i="19" s="1"/>
  <c r="N174" i="19" s="1"/>
  <c r="J174" i="19"/>
  <c r="M174" i="19"/>
  <c r="H175" i="19"/>
  <c r="K175" i="19" s="1"/>
  <c r="N175" i="19" s="1"/>
  <c r="J175" i="19"/>
  <c r="M175" i="19"/>
  <c r="J757" i="21"/>
  <c r="H176" i="19" s="1"/>
  <c r="K176" i="19" s="1"/>
  <c r="N176" i="19" s="1"/>
  <c r="J176" i="19"/>
  <c r="M176" i="19"/>
  <c r="J760" i="21"/>
  <c r="H177" i="19" s="1"/>
  <c r="K177" i="19" s="1"/>
  <c r="N177" i="19" s="1"/>
  <c r="J177" i="19"/>
  <c r="M177" i="19"/>
  <c r="J765" i="21"/>
  <c r="H179" i="19" s="1"/>
  <c r="K179" i="19" s="1"/>
  <c r="N179" i="19" s="1"/>
  <c r="J179" i="19"/>
  <c r="M179" i="19"/>
  <c r="J768" i="21"/>
  <c r="H180" i="19" s="1"/>
  <c r="K180" i="19" s="1"/>
  <c r="N180" i="19" s="1"/>
  <c r="J180" i="19"/>
  <c r="M180" i="19"/>
  <c r="J770" i="21"/>
  <c r="H181" i="19" s="1"/>
  <c r="K181" i="19" s="1"/>
  <c r="N181" i="19" s="1"/>
  <c r="J181" i="19"/>
  <c r="M181" i="19"/>
  <c r="J772" i="21"/>
  <c r="H182" i="19" s="1"/>
  <c r="K182" i="19" s="1"/>
  <c r="N182" i="19" s="1"/>
  <c r="J182" i="19"/>
  <c r="M182" i="19"/>
  <c r="J774" i="21"/>
  <c r="H183" i="19" s="1"/>
  <c r="K183" i="19" s="1"/>
  <c r="N183" i="19" s="1"/>
  <c r="J183" i="19"/>
  <c r="M183" i="19"/>
  <c r="J776" i="21"/>
  <c r="H184" i="19" s="1"/>
  <c r="K184" i="19" s="1"/>
  <c r="N184" i="19" s="1"/>
  <c r="J184" i="19"/>
  <c r="M184" i="19"/>
  <c r="J778" i="21"/>
  <c r="H185" i="19" s="1"/>
  <c r="K185" i="19" s="1"/>
  <c r="N185" i="19" s="1"/>
  <c r="J185" i="19"/>
  <c r="M185" i="19"/>
  <c r="J780" i="21"/>
  <c r="H186" i="19" s="1"/>
  <c r="K186" i="19" s="1"/>
  <c r="N186" i="19" s="1"/>
  <c r="J186" i="19"/>
  <c r="M186" i="19"/>
  <c r="J782" i="21"/>
  <c r="H187" i="19" s="1"/>
  <c r="K187" i="19" s="1"/>
  <c r="N187" i="19" s="1"/>
  <c r="J187" i="19"/>
  <c r="M187" i="19"/>
  <c r="J786" i="21"/>
  <c r="H189" i="19" s="1"/>
  <c r="K189" i="19" s="1"/>
  <c r="N189" i="19" s="1"/>
  <c r="J189" i="19"/>
  <c r="M189" i="19"/>
  <c r="J788" i="21"/>
  <c r="H190" i="19" s="1"/>
  <c r="K190" i="19" s="1"/>
  <c r="N190" i="19" s="1"/>
  <c r="J190" i="19"/>
  <c r="M190" i="19"/>
  <c r="J790" i="21"/>
  <c r="H191" i="19" s="1"/>
  <c r="K191" i="19" s="1"/>
  <c r="N191" i="19" s="1"/>
  <c r="J191" i="19"/>
  <c r="M191" i="19"/>
  <c r="J792" i="21"/>
  <c r="H192" i="19" s="1"/>
  <c r="K192" i="19" s="1"/>
  <c r="N192" i="19" s="1"/>
  <c r="J192" i="19"/>
  <c r="M192" i="19"/>
  <c r="J796" i="21"/>
  <c r="H193" i="19" s="1"/>
  <c r="K193" i="19" s="1"/>
  <c r="N193" i="19" s="1"/>
  <c r="J193" i="19"/>
  <c r="M193" i="19"/>
  <c r="H194" i="19"/>
  <c r="K194" i="19" s="1"/>
  <c r="N194" i="19" s="1"/>
  <c r="J194" i="19"/>
  <c r="M194" i="19"/>
  <c r="J802" i="21"/>
  <c r="H196" i="19" s="1"/>
  <c r="K196" i="19" s="1"/>
  <c r="N196" i="19" s="1"/>
  <c r="J196" i="19"/>
  <c r="M196" i="19"/>
  <c r="J804" i="21"/>
  <c r="H197" i="19" s="1"/>
  <c r="K197" i="19" s="1"/>
  <c r="N197" i="19" s="1"/>
  <c r="J197" i="19"/>
  <c r="M197" i="19"/>
  <c r="J806" i="21"/>
  <c r="H198" i="19" s="1"/>
  <c r="K198" i="19" s="1"/>
  <c r="N198" i="19" s="1"/>
  <c r="J198" i="19"/>
  <c r="M198" i="19"/>
  <c r="H199" i="19"/>
  <c r="K199" i="19" s="1"/>
  <c r="N199" i="19" s="1"/>
  <c r="J199" i="19"/>
  <c r="M199" i="19"/>
  <c r="J811" i="21"/>
  <c r="H200" i="19" s="1"/>
  <c r="K200" i="19" s="1"/>
  <c r="N200" i="19" s="1"/>
  <c r="J200" i="19"/>
  <c r="M200" i="19"/>
  <c r="J814" i="21"/>
  <c r="H201" i="19" s="1"/>
  <c r="K201" i="19" s="1"/>
  <c r="N201" i="19" s="1"/>
  <c r="J201" i="19"/>
  <c r="M201" i="19"/>
  <c r="J816" i="21"/>
  <c r="H202" i="19" s="1"/>
  <c r="K202" i="19" s="1"/>
  <c r="N202" i="19" s="1"/>
  <c r="J202" i="19"/>
  <c r="M202" i="19"/>
  <c r="J819" i="21"/>
  <c r="H203" i="19" s="1"/>
  <c r="K203" i="19" s="1"/>
  <c r="N203" i="19" s="1"/>
  <c r="J203" i="19"/>
  <c r="M203" i="19"/>
  <c r="J824" i="21"/>
  <c r="H204" i="19" s="1"/>
  <c r="K204" i="19" s="1"/>
  <c r="N204" i="19" s="1"/>
  <c r="J204" i="19"/>
  <c r="M204" i="19"/>
  <c r="J826" i="21"/>
  <c r="H205" i="19" s="1"/>
  <c r="K205" i="19" s="1"/>
  <c r="N205" i="19" s="1"/>
  <c r="J205" i="19"/>
  <c r="M205" i="19"/>
  <c r="J829" i="21"/>
  <c r="H206" i="19" s="1"/>
  <c r="K206" i="19" s="1"/>
  <c r="N206" i="19" s="1"/>
  <c r="J206" i="19"/>
  <c r="M206" i="19"/>
  <c r="J831" i="21"/>
  <c r="H207" i="19" s="1"/>
  <c r="K207" i="19" s="1"/>
  <c r="N207" i="19" s="1"/>
  <c r="J207" i="19"/>
  <c r="M207" i="19"/>
  <c r="J833" i="21"/>
  <c r="H208" i="19" s="1"/>
  <c r="K208" i="19" s="1"/>
  <c r="N208" i="19" s="1"/>
  <c r="J208" i="19"/>
  <c r="M208" i="19"/>
  <c r="H210" i="19"/>
  <c r="K210" i="19" s="1"/>
  <c r="N210" i="19" s="1"/>
  <c r="J210" i="19"/>
  <c r="M210" i="19"/>
  <c r="J211" i="19"/>
  <c r="M211" i="19"/>
  <c r="J844" i="21"/>
  <c r="H213" i="19" s="1"/>
  <c r="K213" i="19" s="1"/>
  <c r="N213" i="19" s="1"/>
  <c r="J213" i="19"/>
  <c r="M213" i="19"/>
  <c r="F209" i="16"/>
  <c r="Q214" i="19"/>
  <c r="P214" i="19"/>
  <c r="I575" i="21"/>
  <c r="F98" i="19" s="1"/>
  <c r="F10" i="19"/>
  <c r="F11" i="19"/>
  <c r="F12" i="19"/>
  <c r="I155" i="21"/>
  <c r="F13" i="19" s="1"/>
  <c r="I166" i="21"/>
  <c r="F14" i="19" s="1"/>
  <c r="F16" i="19"/>
  <c r="I215" i="21"/>
  <c r="F17" i="19" s="1"/>
  <c r="I232" i="21"/>
  <c r="F18" i="19" s="1"/>
  <c r="I253" i="21"/>
  <c r="F19" i="19" s="1"/>
  <c r="I259" i="21"/>
  <c r="F20" i="19" s="1"/>
  <c r="F22" i="19"/>
  <c r="I282" i="21"/>
  <c r="F23" i="19" s="1"/>
  <c r="F24" i="19"/>
  <c r="I309" i="21"/>
  <c r="F26" i="19" s="1"/>
  <c r="F27" i="19"/>
  <c r="I320" i="21"/>
  <c r="F28" i="19" s="1"/>
  <c r="I322" i="21"/>
  <c r="F29" i="19" s="1"/>
  <c r="I328" i="21"/>
  <c r="F30" i="19" s="1"/>
  <c r="I332" i="21"/>
  <c r="F31" i="19" s="1"/>
  <c r="I335" i="21"/>
  <c r="F32" i="19" s="1"/>
  <c r="I339" i="21"/>
  <c r="F33" i="19" s="1"/>
  <c r="I342" i="21"/>
  <c r="F34" i="19" s="1"/>
  <c r="F35" i="19"/>
  <c r="I352" i="21"/>
  <c r="F36" i="19" s="1"/>
  <c r="F37" i="19"/>
  <c r="I360" i="21"/>
  <c r="F38" i="19" s="1"/>
  <c r="I363" i="21"/>
  <c r="F39" i="19" s="1"/>
  <c r="I369" i="21"/>
  <c r="F40" i="19" s="1"/>
  <c r="I375" i="21"/>
  <c r="F41" i="19" s="1"/>
  <c r="I377" i="21"/>
  <c r="F42" i="19" s="1"/>
  <c r="I379" i="21"/>
  <c r="F43" i="19" s="1"/>
  <c r="I383" i="21"/>
  <c r="F44" i="19" s="1"/>
  <c r="I385" i="21"/>
  <c r="F45" i="19" s="1"/>
  <c r="I391" i="21"/>
  <c r="F46" i="19" s="1"/>
  <c r="I394" i="21"/>
  <c r="F47" i="19" s="1"/>
  <c r="I404" i="21"/>
  <c r="F48" i="19" s="1"/>
  <c r="I407" i="21"/>
  <c r="F49" i="19" s="1"/>
  <c r="F50" i="19"/>
  <c r="I424" i="21"/>
  <c r="F51" i="19" s="1"/>
  <c r="I431" i="21"/>
  <c r="F52" i="19" s="1"/>
  <c r="F53" i="19"/>
  <c r="F54" i="19"/>
  <c r="I445" i="21"/>
  <c r="F55" i="19" s="1"/>
  <c r="I451" i="21"/>
  <c r="F56" i="19" s="1"/>
  <c r="I453" i="21"/>
  <c r="F57" i="19" s="1"/>
  <c r="F58" i="19"/>
  <c r="I461" i="21"/>
  <c r="F59" i="19" s="1"/>
  <c r="F60" i="19"/>
  <c r="F61" i="19"/>
  <c r="F62" i="19"/>
  <c r="I478" i="21"/>
  <c r="F64" i="19" s="1"/>
  <c r="I481" i="21"/>
  <c r="F65" i="19" s="1"/>
  <c r="I485" i="21"/>
  <c r="F66" i="19" s="1"/>
  <c r="I487" i="21"/>
  <c r="F67" i="19" s="1"/>
  <c r="I490" i="21"/>
  <c r="F68" i="19" s="1"/>
  <c r="I494" i="21"/>
  <c r="F69" i="19" s="1"/>
  <c r="I498" i="21"/>
  <c r="F70" i="19" s="1"/>
  <c r="I504" i="21"/>
  <c r="F71" i="19" s="1"/>
  <c r="I509" i="21"/>
  <c r="F72" i="19" s="1"/>
  <c r="I517" i="21"/>
  <c r="F74" i="19" s="1"/>
  <c r="I520" i="21"/>
  <c r="F75" i="19" s="1"/>
  <c r="I522" i="21"/>
  <c r="F76" i="19" s="1"/>
  <c r="I524" i="21"/>
  <c r="F77" i="19" s="1"/>
  <c r="F78" i="19"/>
  <c r="F79" i="19"/>
  <c r="I533" i="21"/>
  <c r="F80" i="19" s="1"/>
  <c r="I535" i="21"/>
  <c r="F81" i="19" s="1"/>
  <c r="I537" i="21"/>
  <c r="F82" i="19" s="1"/>
  <c r="I539" i="21"/>
  <c r="F83" i="19" s="1"/>
  <c r="I545" i="21"/>
  <c r="F84" i="19" s="1"/>
  <c r="I547" i="21"/>
  <c r="F85" i="19" s="1"/>
  <c r="I549" i="21"/>
  <c r="F86" i="19" s="1"/>
  <c r="I551" i="21"/>
  <c r="F87" i="19" s="1"/>
  <c r="I553" i="21"/>
  <c r="F88" i="19" s="1"/>
  <c r="I555" i="21"/>
  <c r="F89" i="19" s="1"/>
  <c r="I557" i="21"/>
  <c r="F90" i="19" s="1"/>
  <c r="I559" i="21"/>
  <c r="F91" i="19" s="1"/>
  <c r="I562" i="21"/>
  <c r="F92" i="19" s="1"/>
  <c r="I564" i="21"/>
  <c r="F93" i="19" s="1"/>
  <c r="I566" i="21"/>
  <c r="F94" i="19" s="1"/>
  <c r="I568" i="21"/>
  <c r="F95" i="19" s="1"/>
  <c r="I570" i="21"/>
  <c r="F96" i="19" s="1"/>
  <c r="I572" i="21"/>
  <c r="F97" i="19" s="1"/>
  <c r="I577" i="21"/>
  <c r="F99" i="19" s="1"/>
  <c r="I580" i="21"/>
  <c r="F100" i="19" s="1"/>
  <c r="I584" i="21"/>
  <c r="F102" i="19" s="1"/>
  <c r="I586" i="21"/>
  <c r="F103" i="19" s="1"/>
  <c r="I588" i="21"/>
  <c r="F104" i="19" s="1"/>
  <c r="I590" i="21"/>
  <c r="F105" i="19" s="1"/>
  <c r="I592" i="21"/>
  <c r="F106" i="19" s="1"/>
  <c r="I595" i="21"/>
  <c r="F107" i="19" s="1"/>
  <c r="I598" i="21"/>
  <c r="F108" i="19" s="1"/>
  <c r="I600" i="21"/>
  <c r="F109" i="19" s="1"/>
  <c r="I602" i="21"/>
  <c r="F110" i="19" s="1"/>
  <c r="F111" i="19"/>
  <c r="I608" i="21"/>
  <c r="F112" i="19" s="1"/>
  <c r="I611" i="21"/>
  <c r="F113" i="19" s="1"/>
  <c r="I613" i="21"/>
  <c r="F114" i="19" s="1"/>
  <c r="I615" i="21"/>
  <c r="F115" i="19" s="1"/>
  <c r="I618" i="21"/>
  <c r="F116" i="19" s="1"/>
  <c r="I621" i="21"/>
  <c r="F117" i="19" s="1"/>
  <c r="I623" i="21"/>
  <c r="F118" i="19" s="1"/>
  <c r="I626" i="21"/>
  <c r="F119" i="19" s="1"/>
  <c r="I628" i="21"/>
  <c r="F120" i="19" s="1"/>
  <c r="I630" i="21"/>
  <c r="F121" i="19" s="1"/>
  <c r="I632" i="21"/>
  <c r="F122" i="19" s="1"/>
  <c r="I634" i="21"/>
  <c r="F123" i="19" s="1"/>
  <c r="I636" i="21"/>
  <c r="F124" i="19" s="1"/>
  <c r="I639" i="21"/>
  <c r="F125" i="19" s="1"/>
  <c r="I642" i="21"/>
  <c r="F126" i="19" s="1"/>
  <c r="F127" i="19"/>
  <c r="I649" i="21"/>
  <c r="F129" i="19" s="1"/>
  <c r="I651" i="21"/>
  <c r="F130" i="19" s="1"/>
  <c r="I653" i="21"/>
  <c r="F131" i="19" s="1"/>
  <c r="I655" i="21"/>
  <c r="F132" i="19" s="1"/>
  <c r="I657" i="21"/>
  <c r="F133" i="19" s="1"/>
  <c r="I661" i="21"/>
  <c r="F135" i="19" s="1"/>
  <c r="I663" i="21"/>
  <c r="F136" i="19" s="1"/>
  <c r="I665" i="21"/>
  <c r="F137" i="19" s="1"/>
  <c r="I667" i="21"/>
  <c r="F138" i="19" s="1"/>
  <c r="I669" i="21"/>
  <c r="F139" i="19" s="1"/>
  <c r="I671" i="21"/>
  <c r="F140" i="19" s="1"/>
  <c r="I673" i="21"/>
  <c r="F141" i="19" s="1"/>
  <c r="I675" i="21"/>
  <c r="F142" i="19" s="1"/>
  <c r="I677" i="21"/>
  <c r="F143" i="19" s="1"/>
  <c r="F145" i="19"/>
  <c r="I684" i="21"/>
  <c r="F146" i="19" s="1"/>
  <c r="I686" i="21"/>
  <c r="F147" i="19" s="1"/>
  <c r="I688" i="21"/>
  <c r="F148" i="19" s="1"/>
  <c r="I690" i="21"/>
  <c r="F149" i="19" s="1"/>
  <c r="I692" i="21"/>
  <c r="F150" i="19" s="1"/>
  <c r="I694" i="21"/>
  <c r="F151" i="19" s="1"/>
  <c r="I697" i="21"/>
  <c r="F152" i="19" s="1"/>
  <c r="I699" i="21"/>
  <c r="F153" i="19" s="1"/>
  <c r="I701" i="21"/>
  <c r="F154" i="19" s="1"/>
  <c r="I704" i="21"/>
  <c r="F155" i="19" s="1"/>
  <c r="F156" i="19"/>
  <c r="I712" i="21"/>
  <c r="F157" i="19" s="1"/>
  <c r="I714" i="21"/>
  <c r="F158" i="19" s="1"/>
  <c r="I716" i="21"/>
  <c r="F159" i="19" s="1"/>
  <c r="I718" i="21"/>
  <c r="F160" i="19" s="1"/>
  <c r="I722" i="21"/>
  <c r="F161" i="19" s="1"/>
  <c r="I726" i="21"/>
  <c r="F162" i="19" s="1"/>
  <c r="I728" i="21"/>
  <c r="F163" i="19" s="1"/>
  <c r="F164" i="19"/>
  <c r="I733" i="21"/>
  <c r="F165" i="19" s="1"/>
  <c r="I735" i="21"/>
  <c r="F166" i="19" s="1"/>
  <c r="I738" i="21"/>
  <c r="F167" i="19" s="1"/>
  <c r="I740" i="21"/>
  <c r="F168" i="19" s="1"/>
  <c r="I742" i="21"/>
  <c r="F169" i="19" s="1"/>
  <c r="I744" i="21"/>
  <c r="F170" i="19" s="1"/>
  <c r="I746" i="21"/>
  <c r="F171" i="19" s="1"/>
  <c r="I748" i="21"/>
  <c r="F172" i="19" s="1"/>
  <c r="I750" i="21"/>
  <c r="F173" i="19" s="1"/>
  <c r="I752" i="21"/>
  <c r="F174" i="19" s="1"/>
  <c r="F175" i="19"/>
  <c r="I757" i="21"/>
  <c r="F176" i="19" s="1"/>
  <c r="I760" i="21"/>
  <c r="F177" i="19" s="1"/>
  <c r="I765" i="21"/>
  <c r="F179" i="19" s="1"/>
  <c r="I768" i="21"/>
  <c r="F180" i="19" s="1"/>
  <c r="I770" i="21"/>
  <c r="F181" i="19" s="1"/>
  <c r="I772" i="21"/>
  <c r="F182" i="19" s="1"/>
  <c r="I774" i="21"/>
  <c r="F183" i="19" s="1"/>
  <c r="I776" i="21"/>
  <c r="F184" i="19" s="1"/>
  <c r="I778" i="21"/>
  <c r="F185" i="19" s="1"/>
  <c r="I780" i="21"/>
  <c r="F186" i="19" s="1"/>
  <c r="I782" i="21"/>
  <c r="F187" i="19" s="1"/>
  <c r="I786" i="21"/>
  <c r="F189" i="19" s="1"/>
  <c r="I788" i="21"/>
  <c r="F190" i="19" s="1"/>
  <c r="I790" i="21"/>
  <c r="F191" i="19" s="1"/>
  <c r="I792" i="21"/>
  <c r="F192" i="19" s="1"/>
  <c r="I796" i="21"/>
  <c r="F193" i="19" s="1"/>
  <c r="F194" i="19"/>
  <c r="I802" i="21"/>
  <c r="F196" i="19" s="1"/>
  <c r="I804" i="21"/>
  <c r="F197" i="19" s="1"/>
  <c r="I806" i="21"/>
  <c r="F198" i="19" s="1"/>
  <c r="F199" i="19"/>
  <c r="I811" i="21"/>
  <c r="F200" i="19" s="1"/>
  <c r="I814" i="21"/>
  <c r="F201" i="19" s="1"/>
  <c r="I816" i="21"/>
  <c r="F202" i="19" s="1"/>
  <c r="I819" i="21"/>
  <c r="F203" i="19" s="1"/>
  <c r="I824" i="21"/>
  <c r="F204" i="19" s="1"/>
  <c r="I826" i="21"/>
  <c r="F205" i="19" s="1"/>
  <c r="I829" i="21"/>
  <c r="F206" i="19" s="1"/>
  <c r="I831" i="21"/>
  <c r="F207" i="19" s="1"/>
  <c r="I833" i="21"/>
  <c r="F208" i="19" s="1"/>
  <c r="F210" i="19"/>
  <c r="I844" i="21"/>
  <c r="I840" i="21"/>
  <c r="F211" i="19" s="1"/>
  <c r="K155" i="21"/>
  <c r="K166" i="21"/>
  <c r="K215" i="21"/>
  <c r="K232" i="21"/>
  <c r="K253" i="21"/>
  <c r="K259" i="21"/>
  <c r="K282" i="21"/>
  <c r="K309" i="21"/>
  <c r="K320" i="21"/>
  <c r="K322" i="21"/>
  <c r="K328" i="21"/>
  <c r="K332" i="21"/>
  <c r="K335" i="21"/>
  <c r="K339" i="21"/>
  <c r="K342" i="21"/>
  <c r="K352" i="21"/>
  <c r="K360" i="21"/>
  <c r="K363" i="21"/>
  <c r="K369" i="21"/>
  <c r="K375" i="21"/>
  <c r="K377" i="21"/>
  <c r="K379" i="21"/>
  <c r="K383" i="21"/>
  <c r="K385" i="21"/>
  <c r="K391" i="21"/>
  <c r="K394" i="21"/>
  <c r="K404" i="21"/>
  <c r="K407" i="21"/>
  <c r="K424" i="21"/>
  <c r="K431" i="21"/>
  <c r="K445" i="21"/>
  <c r="K451" i="21"/>
  <c r="K453" i="21"/>
  <c r="K461" i="21"/>
  <c r="K478" i="21"/>
  <c r="K481" i="21"/>
  <c r="K485" i="21"/>
  <c r="K487" i="21"/>
  <c r="K490" i="21"/>
  <c r="K494" i="21"/>
  <c r="K498" i="21"/>
  <c r="K504" i="21"/>
  <c r="K509" i="21"/>
  <c r="K511" i="21" s="1"/>
  <c r="K517" i="21"/>
  <c r="K520" i="21"/>
  <c r="K522" i="21"/>
  <c r="K524" i="21"/>
  <c r="K533" i="21"/>
  <c r="K535" i="21"/>
  <c r="K537" i="21"/>
  <c r="K539" i="21"/>
  <c r="K545" i="21"/>
  <c r="K547" i="21"/>
  <c r="K549" i="21"/>
  <c r="K551" i="21"/>
  <c r="K553" i="21"/>
  <c r="K555" i="21"/>
  <c r="K557" i="21"/>
  <c r="K559" i="21"/>
  <c r="K562" i="21"/>
  <c r="K564" i="21"/>
  <c r="K566" i="21"/>
  <c r="K568" i="21"/>
  <c r="K570" i="21"/>
  <c r="K572" i="21"/>
  <c r="K575" i="21"/>
  <c r="K577" i="21"/>
  <c r="K580" i="21"/>
  <c r="K584" i="21"/>
  <c r="K586" i="21"/>
  <c r="K588" i="21"/>
  <c r="K590" i="21"/>
  <c r="K592" i="21"/>
  <c r="K595" i="21"/>
  <c r="K598" i="21"/>
  <c r="K600" i="21"/>
  <c r="K602" i="21"/>
  <c r="K608" i="21"/>
  <c r="K611" i="21"/>
  <c r="K613" i="21"/>
  <c r="K615" i="21"/>
  <c r="K618" i="21"/>
  <c r="K621" i="21"/>
  <c r="K623" i="21"/>
  <c r="K626" i="21"/>
  <c r="K628" i="21"/>
  <c r="K630" i="21"/>
  <c r="K632" i="21"/>
  <c r="K634" i="21"/>
  <c r="K636" i="21"/>
  <c r="K639" i="21"/>
  <c r="K642" i="21"/>
  <c r="K649" i="21"/>
  <c r="K651" i="21"/>
  <c r="K653" i="21"/>
  <c r="K655" i="21"/>
  <c r="K657" i="21"/>
  <c r="K661" i="21"/>
  <c r="K663" i="21"/>
  <c r="K665" i="21"/>
  <c r="K667" i="21"/>
  <c r="K669" i="21"/>
  <c r="K671" i="21"/>
  <c r="K673" i="21"/>
  <c r="K675" i="21"/>
  <c r="K677" i="21"/>
  <c r="K682" i="21"/>
  <c r="K684" i="21"/>
  <c r="K686" i="21"/>
  <c r="K688" i="21"/>
  <c r="K690" i="21"/>
  <c r="K692" i="21"/>
  <c r="K694" i="21"/>
  <c r="K697" i="21"/>
  <c r="K699" i="21"/>
  <c r="K701" i="21"/>
  <c r="K704" i="21"/>
  <c r="K712" i="21"/>
  <c r="K714" i="21"/>
  <c r="K716" i="21"/>
  <c r="K718" i="21"/>
  <c r="K722" i="21"/>
  <c r="K726" i="21"/>
  <c r="K728" i="21"/>
  <c r="K733" i="21"/>
  <c r="K735" i="21"/>
  <c r="K738" i="21"/>
  <c r="K740" i="21"/>
  <c r="K742" i="21"/>
  <c r="K744" i="21"/>
  <c r="K746" i="21"/>
  <c r="K748" i="21"/>
  <c r="K750" i="21"/>
  <c r="K752" i="21"/>
  <c r="K757" i="21"/>
  <c r="K760" i="21"/>
  <c r="K765" i="21"/>
  <c r="K768" i="21"/>
  <c r="K770" i="21"/>
  <c r="K772" i="21"/>
  <c r="K774" i="21"/>
  <c r="K776" i="21"/>
  <c r="K778" i="21"/>
  <c r="K780" i="21"/>
  <c r="K782" i="21"/>
  <c r="K786" i="21"/>
  <c r="K788" i="21"/>
  <c r="K790" i="21"/>
  <c r="K792" i="21"/>
  <c r="K796" i="21"/>
  <c r="K802" i="21"/>
  <c r="K804" i="21"/>
  <c r="K806" i="21"/>
  <c r="K811" i="21"/>
  <c r="K814" i="21"/>
  <c r="K816" i="21"/>
  <c r="K819" i="21"/>
  <c r="K824" i="21"/>
  <c r="K826" i="21"/>
  <c r="K829" i="21"/>
  <c r="K831" i="21"/>
  <c r="K833" i="21"/>
  <c r="K844" i="21"/>
  <c r="K840" i="21"/>
  <c r="J840" i="21"/>
  <c r="H211" i="19" s="1"/>
  <c r="K211" i="19" s="1"/>
  <c r="N211" i="19" s="1"/>
  <c r="G214" i="19"/>
  <c r="I214" i="19"/>
  <c r="R217" i="19"/>
  <c r="T217" i="19"/>
  <c r="F213" i="19" l="1"/>
  <c r="K845" i="21"/>
  <c r="I511" i="21"/>
  <c r="F73" i="19" s="1"/>
  <c r="H72" i="19"/>
  <c r="J511" i="21"/>
  <c r="R184" i="19"/>
  <c r="T184" i="19" s="1"/>
  <c r="R180" i="19"/>
  <c r="T180" i="19" s="1"/>
  <c r="R182" i="19"/>
  <c r="T182" i="19" s="1"/>
  <c r="R177" i="19"/>
  <c r="T177" i="19" s="1"/>
  <c r="R173" i="19"/>
  <c r="T173" i="19" s="1"/>
  <c r="R169" i="19"/>
  <c r="T169" i="19" s="1"/>
  <c r="R165" i="19"/>
  <c r="T165" i="19" s="1"/>
  <c r="R161" i="19"/>
  <c r="T161" i="19" s="1"/>
  <c r="R157" i="19"/>
  <c r="T157" i="19" s="1"/>
  <c r="R153" i="19"/>
  <c r="T153" i="19" s="1"/>
  <c r="R149" i="19"/>
  <c r="T149" i="19" s="1"/>
  <c r="R145" i="19"/>
  <c r="T145" i="19" s="1"/>
  <c r="R140" i="19"/>
  <c r="T140" i="19" s="1"/>
  <c r="R136" i="19"/>
  <c r="T136" i="19" s="1"/>
  <c r="R131" i="19"/>
  <c r="T131" i="19" s="1"/>
  <c r="R126" i="19"/>
  <c r="T126" i="19" s="1"/>
  <c r="R122" i="19"/>
  <c r="T122" i="19" s="1"/>
  <c r="R118" i="19"/>
  <c r="T118" i="19" s="1"/>
  <c r="R114" i="19"/>
  <c r="T114" i="19" s="1"/>
  <c r="R110" i="19"/>
  <c r="T110" i="19" s="1"/>
  <c r="R187" i="19"/>
  <c r="T187" i="19" s="1"/>
  <c r="R183" i="19"/>
  <c r="T183" i="19" s="1"/>
  <c r="R179" i="19"/>
  <c r="T179" i="19" s="1"/>
  <c r="R174" i="19"/>
  <c r="T174" i="19" s="1"/>
  <c r="R170" i="19"/>
  <c r="T170" i="19" s="1"/>
  <c r="R166" i="19"/>
  <c r="T166" i="19" s="1"/>
  <c r="R162" i="19"/>
  <c r="T162" i="19" s="1"/>
  <c r="R158" i="19"/>
  <c r="T158" i="19" s="1"/>
  <c r="R154" i="19"/>
  <c r="T154" i="19" s="1"/>
  <c r="R150" i="19"/>
  <c r="T150" i="19" s="1"/>
  <c r="R146" i="19"/>
  <c r="T146" i="19" s="1"/>
  <c r="R141" i="19"/>
  <c r="T141" i="19" s="1"/>
  <c r="R137" i="19"/>
  <c r="T137" i="19" s="1"/>
  <c r="R132" i="19"/>
  <c r="T132" i="19" s="1"/>
  <c r="R127" i="19"/>
  <c r="T127" i="19" s="1"/>
  <c r="R123" i="19"/>
  <c r="T123" i="19" s="1"/>
  <c r="R119" i="19"/>
  <c r="T119" i="19" s="1"/>
  <c r="R115" i="19"/>
  <c r="T115" i="19" s="1"/>
  <c r="R111" i="19"/>
  <c r="T111" i="19" s="1"/>
  <c r="R107" i="19"/>
  <c r="T107" i="19" s="1"/>
  <c r="R91" i="19"/>
  <c r="T91" i="19" s="1"/>
  <c r="R58" i="19"/>
  <c r="T58" i="19" s="1"/>
  <c r="R26" i="19"/>
  <c r="T26" i="19" s="1"/>
  <c r="R205" i="19"/>
  <c r="T205" i="19" s="1"/>
  <c r="R75" i="19"/>
  <c r="T75" i="19" s="1"/>
  <c r="R42" i="19"/>
  <c r="T42" i="19" s="1"/>
  <c r="R10" i="19"/>
  <c r="T10" i="19" s="1"/>
  <c r="R175" i="19"/>
  <c r="T175" i="19" s="1"/>
  <c r="R171" i="19"/>
  <c r="T171" i="19" s="1"/>
  <c r="R167" i="19"/>
  <c r="T167" i="19" s="1"/>
  <c r="R163" i="19"/>
  <c r="T163" i="19" s="1"/>
  <c r="R159" i="19"/>
  <c r="T159" i="19" s="1"/>
  <c r="R155" i="19"/>
  <c r="T155" i="19" s="1"/>
  <c r="R151" i="19"/>
  <c r="T151" i="19" s="1"/>
  <c r="R147" i="19"/>
  <c r="T147" i="19" s="1"/>
  <c r="R142" i="19"/>
  <c r="T142" i="19" s="1"/>
  <c r="R138" i="19"/>
  <c r="T138" i="19" s="1"/>
  <c r="R133" i="19"/>
  <c r="T133" i="19" s="1"/>
  <c r="R129" i="19"/>
  <c r="T129" i="19" s="1"/>
  <c r="R124" i="19"/>
  <c r="T124" i="19" s="1"/>
  <c r="R120" i="19"/>
  <c r="T120" i="19" s="1"/>
  <c r="R116" i="19"/>
  <c r="T116" i="19" s="1"/>
  <c r="R112" i="19"/>
  <c r="T112" i="19" s="1"/>
  <c r="R108" i="19"/>
  <c r="T108" i="19" s="1"/>
  <c r="R104" i="19"/>
  <c r="T104" i="19" s="1"/>
  <c r="R197" i="19"/>
  <c r="T197" i="19" s="1"/>
  <c r="R99" i="19"/>
  <c r="T99" i="19" s="1"/>
  <c r="R83" i="19"/>
  <c r="T83" i="19" s="1"/>
  <c r="R67" i="19"/>
  <c r="T67" i="19" s="1"/>
  <c r="R50" i="19"/>
  <c r="T50" i="19" s="1"/>
  <c r="R34" i="19"/>
  <c r="T34" i="19" s="1"/>
  <c r="R18" i="19"/>
  <c r="T18" i="19" s="1"/>
  <c r="R95" i="19"/>
  <c r="T95" i="19" s="1"/>
  <c r="R79" i="19"/>
  <c r="T79" i="19" s="1"/>
  <c r="R62" i="19"/>
  <c r="T62" i="19" s="1"/>
  <c r="R46" i="19"/>
  <c r="T46" i="19" s="1"/>
  <c r="R30" i="19"/>
  <c r="T30" i="19" s="1"/>
  <c r="R14" i="19"/>
  <c r="T14" i="19" s="1"/>
  <c r="R87" i="19"/>
  <c r="T87" i="19" s="1"/>
  <c r="R71" i="19"/>
  <c r="T71" i="19" s="1"/>
  <c r="R54" i="19"/>
  <c r="T54" i="19" s="1"/>
  <c r="R38" i="19"/>
  <c r="T38" i="19" s="1"/>
  <c r="R22" i="19"/>
  <c r="T22" i="19" s="1"/>
  <c r="R201" i="19"/>
  <c r="T201" i="19" s="1"/>
  <c r="R106" i="19"/>
  <c r="T106" i="19" s="1"/>
  <c r="R97" i="19"/>
  <c r="T97" i="19" s="1"/>
  <c r="R89" i="19"/>
  <c r="T89" i="19" s="1"/>
  <c r="R81" i="19"/>
  <c r="T81" i="19" s="1"/>
  <c r="R65" i="19"/>
  <c r="T65" i="19" s="1"/>
  <c r="R56" i="19"/>
  <c r="T56" i="19" s="1"/>
  <c r="R48" i="19"/>
  <c r="T48" i="19" s="1"/>
  <c r="R40" i="19"/>
  <c r="T40" i="19" s="1"/>
  <c r="R32" i="19"/>
  <c r="T32" i="19" s="1"/>
  <c r="R24" i="19"/>
  <c r="T24" i="19" s="1"/>
  <c r="R16" i="19"/>
  <c r="T16" i="19" s="1"/>
  <c r="R192" i="19"/>
  <c r="T192" i="19" s="1"/>
  <c r="R102" i="19"/>
  <c r="T102" i="19" s="1"/>
  <c r="R93" i="19"/>
  <c r="T93" i="19" s="1"/>
  <c r="R85" i="19"/>
  <c r="T85" i="19" s="1"/>
  <c r="R77" i="19"/>
  <c r="T77" i="19" s="1"/>
  <c r="R69" i="19"/>
  <c r="T69" i="19" s="1"/>
  <c r="R60" i="19"/>
  <c r="T60" i="19" s="1"/>
  <c r="R52" i="19"/>
  <c r="T52" i="19" s="1"/>
  <c r="R44" i="19"/>
  <c r="T44" i="19" s="1"/>
  <c r="R36" i="19"/>
  <c r="T36" i="19" s="1"/>
  <c r="R28" i="19"/>
  <c r="T28" i="19" s="1"/>
  <c r="R20" i="19"/>
  <c r="T20" i="19" s="1"/>
  <c r="R12" i="19"/>
  <c r="T12" i="19" s="1"/>
  <c r="R213" i="19"/>
  <c r="T213" i="19" s="1"/>
  <c r="R211" i="19"/>
  <c r="T211" i="19" s="1"/>
  <c r="R103" i="19"/>
  <c r="T103" i="19" s="1"/>
  <c r="R98" i="19"/>
  <c r="T98" i="19" s="1"/>
  <c r="R94" i="19"/>
  <c r="T94" i="19" s="1"/>
  <c r="R90" i="19"/>
  <c r="T90" i="19" s="1"/>
  <c r="R86" i="19"/>
  <c r="T86" i="19" s="1"/>
  <c r="R82" i="19"/>
  <c r="T82" i="19" s="1"/>
  <c r="R78" i="19"/>
  <c r="T78" i="19" s="1"/>
  <c r="R74" i="19"/>
  <c r="T74" i="19" s="1"/>
  <c r="R70" i="19"/>
  <c r="T70" i="19" s="1"/>
  <c r="R66" i="19"/>
  <c r="T66" i="19" s="1"/>
  <c r="R61" i="19"/>
  <c r="T61" i="19" s="1"/>
  <c r="R57" i="19"/>
  <c r="T57" i="19" s="1"/>
  <c r="R53" i="19"/>
  <c r="T53" i="19" s="1"/>
  <c r="R49" i="19"/>
  <c r="T49" i="19" s="1"/>
  <c r="R45" i="19"/>
  <c r="T45" i="19" s="1"/>
  <c r="R41" i="19"/>
  <c r="T41" i="19" s="1"/>
  <c r="R37" i="19"/>
  <c r="T37" i="19" s="1"/>
  <c r="R33" i="19"/>
  <c r="T33" i="19" s="1"/>
  <c r="R29" i="19"/>
  <c r="T29" i="19" s="1"/>
  <c r="R25" i="19"/>
  <c r="T25" i="19" s="1"/>
  <c r="R21" i="19"/>
  <c r="T21" i="19" s="1"/>
  <c r="R17" i="19"/>
  <c r="T17" i="19" s="1"/>
  <c r="R13" i="19"/>
  <c r="T13" i="19" s="1"/>
  <c r="R9" i="19"/>
  <c r="T9" i="19" s="1"/>
  <c r="R206" i="19"/>
  <c r="T206" i="19" s="1"/>
  <c r="R199" i="19"/>
  <c r="T199" i="19" s="1"/>
  <c r="R190" i="19"/>
  <c r="T190" i="19" s="1"/>
  <c r="R203" i="19"/>
  <c r="T203" i="19" s="1"/>
  <c r="R194" i="19"/>
  <c r="T194" i="19" s="1"/>
  <c r="R208" i="19"/>
  <c r="T208" i="19" s="1"/>
  <c r="R202" i="19"/>
  <c r="T202" i="19" s="1"/>
  <c r="R198" i="19"/>
  <c r="T198" i="19" s="1"/>
  <c r="R193" i="19"/>
  <c r="T193" i="19" s="1"/>
  <c r="R189" i="19"/>
  <c r="T189" i="19" s="1"/>
  <c r="R210" i="19"/>
  <c r="T210" i="19" s="1"/>
  <c r="R207" i="19"/>
  <c r="T207" i="19" s="1"/>
  <c r="R204" i="19"/>
  <c r="T204" i="19" s="1"/>
  <c r="R200" i="19"/>
  <c r="T200" i="19" s="1"/>
  <c r="R196" i="19"/>
  <c r="T196" i="19" s="1"/>
  <c r="R191" i="19"/>
  <c r="T191" i="19" s="1"/>
  <c r="R186" i="19"/>
  <c r="T186" i="19" s="1"/>
  <c r="R185" i="19"/>
  <c r="T185" i="19" s="1"/>
  <c r="R176" i="19"/>
  <c r="T176" i="19" s="1"/>
  <c r="R168" i="19"/>
  <c r="T168" i="19" s="1"/>
  <c r="R160" i="19"/>
  <c r="T160" i="19" s="1"/>
  <c r="R152" i="19"/>
  <c r="T152" i="19" s="1"/>
  <c r="R143" i="19"/>
  <c r="T143" i="19" s="1"/>
  <c r="R135" i="19"/>
  <c r="T135" i="19" s="1"/>
  <c r="R125" i="19"/>
  <c r="T125" i="19" s="1"/>
  <c r="R117" i="19"/>
  <c r="T117" i="19" s="1"/>
  <c r="R109" i="19"/>
  <c r="T109" i="19" s="1"/>
  <c r="R100" i="19"/>
  <c r="T100" i="19" s="1"/>
  <c r="R92" i="19"/>
  <c r="T92" i="19" s="1"/>
  <c r="R84" i="19"/>
  <c r="T84" i="19" s="1"/>
  <c r="R76" i="19"/>
  <c r="T76" i="19" s="1"/>
  <c r="R68" i="19"/>
  <c r="T68" i="19" s="1"/>
  <c r="R59" i="19"/>
  <c r="T59" i="19" s="1"/>
  <c r="R51" i="19"/>
  <c r="T51" i="19" s="1"/>
  <c r="R43" i="19"/>
  <c r="T43" i="19" s="1"/>
  <c r="R35" i="19"/>
  <c r="T35" i="19" s="1"/>
  <c r="R27" i="19"/>
  <c r="T27" i="19" s="1"/>
  <c r="R19" i="19"/>
  <c r="T19" i="19" s="1"/>
  <c r="R11" i="19"/>
  <c r="T11" i="19" s="1"/>
  <c r="R181" i="19"/>
  <c r="T181" i="19" s="1"/>
  <c r="R172" i="19"/>
  <c r="T172" i="19" s="1"/>
  <c r="R164" i="19"/>
  <c r="T164" i="19" s="1"/>
  <c r="R156" i="19"/>
  <c r="T156" i="19" s="1"/>
  <c r="R148" i="19"/>
  <c r="T148" i="19" s="1"/>
  <c r="R139" i="19"/>
  <c r="T139" i="19" s="1"/>
  <c r="R130" i="19"/>
  <c r="T130" i="19" s="1"/>
  <c r="R121" i="19"/>
  <c r="T121" i="19" s="1"/>
  <c r="R113" i="19"/>
  <c r="T113" i="19" s="1"/>
  <c r="R105" i="19"/>
  <c r="T105" i="19" s="1"/>
  <c r="R96" i="19"/>
  <c r="T96" i="19" s="1"/>
  <c r="R88" i="19"/>
  <c r="T88" i="19" s="1"/>
  <c r="R80" i="19"/>
  <c r="T80" i="19" s="1"/>
  <c r="R64" i="19"/>
  <c r="T64" i="19" s="1"/>
  <c r="R55" i="19"/>
  <c r="T55" i="19" s="1"/>
  <c r="R47" i="19"/>
  <c r="T47" i="19" s="1"/>
  <c r="R39" i="19"/>
  <c r="T39" i="19" s="1"/>
  <c r="R31" i="19"/>
  <c r="T31" i="19" s="1"/>
  <c r="R23" i="19"/>
  <c r="T23" i="19" s="1"/>
  <c r="R15" i="19"/>
  <c r="T15" i="19" s="1"/>
  <c r="F214" i="19" l="1"/>
  <c r="R218" i="19" s="1"/>
  <c r="H73" i="19"/>
  <c r="J845" i="21"/>
  <c r="K72" i="19"/>
  <c r="N72" i="19" s="1"/>
  <c r="R72" i="19" s="1"/>
  <c r="T72" i="19" s="1"/>
  <c r="I845" i="21"/>
  <c r="K73" i="19" l="1"/>
  <c r="N73" i="19" s="1"/>
  <c r="R73" i="19" s="1"/>
  <c r="R220" i="19"/>
  <c r="H214" i="19"/>
  <c r="R219" i="19" s="1"/>
  <c r="T73" i="19" l="1"/>
  <c r="T214" i="19" s="1"/>
  <c r="T220" i="19" s="1"/>
  <c r="R214" i="19"/>
  <c r="T218" i="19" s="1"/>
  <c r="R222" i="19" l="1"/>
  <c r="T222" i="19" s="1"/>
  <c r="T224" i="19" l="1"/>
  <c r="T219" i="19"/>
</calcChain>
</file>

<file path=xl/sharedStrings.xml><?xml version="1.0" encoding="utf-8"?>
<sst xmlns="http://schemas.openxmlformats.org/spreadsheetml/2006/main" count="6231" uniqueCount="3740">
  <si>
    <t>序号</t>
    <phoneticPr fontId="4" type="noConversion"/>
  </si>
  <si>
    <t>兰州</t>
    <phoneticPr fontId="4" type="noConversion"/>
  </si>
  <si>
    <t>城市级别</t>
    <phoneticPr fontId="4" type="noConversion"/>
  </si>
  <si>
    <t>湖南</t>
    <phoneticPr fontId="4" type="noConversion"/>
  </si>
  <si>
    <t>河北</t>
    <phoneticPr fontId="4" type="noConversion"/>
  </si>
  <si>
    <t>湖北</t>
    <phoneticPr fontId="4" type="noConversion"/>
  </si>
  <si>
    <t>浙江</t>
    <phoneticPr fontId="4" type="noConversion"/>
  </si>
  <si>
    <t>广东</t>
    <phoneticPr fontId="4" type="noConversion"/>
  </si>
  <si>
    <t>吉林</t>
    <phoneticPr fontId="4" type="noConversion"/>
  </si>
  <si>
    <t>黑龙江</t>
    <phoneticPr fontId="4" type="noConversion"/>
  </si>
  <si>
    <t>山东</t>
    <phoneticPr fontId="4" type="noConversion"/>
  </si>
  <si>
    <t>四川</t>
    <phoneticPr fontId="4" type="noConversion"/>
  </si>
  <si>
    <t>辽宁</t>
    <phoneticPr fontId="4" type="noConversion"/>
  </si>
  <si>
    <t>福建</t>
    <phoneticPr fontId="4" type="noConversion"/>
  </si>
  <si>
    <t>江西</t>
    <phoneticPr fontId="4" type="noConversion"/>
  </si>
  <si>
    <t>北京</t>
    <phoneticPr fontId="4" type="noConversion"/>
  </si>
  <si>
    <t>海南</t>
    <phoneticPr fontId="4" type="noConversion"/>
  </si>
  <si>
    <t>A1</t>
  </si>
  <si>
    <t>A2</t>
  </si>
  <si>
    <t>广州</t>
  </si>
  <si>
    <t>吉林</t>
  </si>
  <si>
    <t>序号</t>
  </si>
  <si>
    <t>省份</t>
  </si>
  <si>
    <t>城市</t>
  </si>
  <si>
    <t>四川</t>
  </si>
  <si>
    <t>浙江</t>
  </si>
  <si>
    <t>辽宁</t>
  </si>
  <si>
    <t>福建</t>
  </si>
  <si>
    <t>盱眙</t>
  </si>
  <si>
    <t>A1</t>
    <phoneticPr fontId="4" type="noConversion"/>
  </si>
  <si>
    <t>A2</t>
    <phoneticPr fontId="4" type="noConversion"/>
  </si>
  <si>
    <t>苏州</t>
    <phoneticPr fontId="4" type="noConversion"/>
  </si>
  <si>
    <t>陕西</t>
    <phoneticPr fontId="4" type="noConversion"/>
  </si>
  <si>
    <t>山西</t>
    <phoneticPr fontId="4" type="noConversion"/>
  </si>
  <si>
    <t>江苏</t>
    <phoneticPr fontId="4" type="noConversion"/>
  </si>
  <si>
    <t>武汉</t>
    <phoneticPr fontId="4" type="noConversion"/>
  </si>
  <si>
    <t>杭州</t>
    <phoneticPr fontId="4" type="noConversion"/>
  </si>
  <si>
    <t>东莞</t>
    <phoneticPr fontId="4" type="noConversion"/>
  </si>
  <si>
    <t>合肥</t>
    <phoneticPr fontId="4" type="noConversion"/>
  </si>
  <si>
    <t>安徽</t>
    <phoneticPr fontId="4" type="noConversion"/>
  </si>
  <si>
    <t>厦门</t>
    <phoneticPr fontId="4" type="noConversion"/>
  </si>
  <si>
    <t>福州</t>
    <phoneticPr fontId="4" type="noConversion"/>
  </si>
  <si>
    <t>甘肃</t>
    <phoneticPr fontId="4" type="noConversion"/>
  </si>
  <si>
    <t>广西</t>
    <phoneticPr fontId="4" type="noConversion"/>
  </si>
  <si>
    <t>三亚</t>
    <phoneticPr fontId="4" type="noConversion"/>
  </si>
  <si>
    <t>廊坊</t>
    <phoneticPr fontId="4" type="noConversion"/>
  </si>
  <si>
    <t>唐山</t>
    <phoneticPr fontId="4" type="noConversion"/>
  </si>
  <si>
    <t>郑州</t>
    <phoneticPr fontId="4" type="noConversion"/>
  </si>
  <si>
    <t>哈尔滨</t>
    <phoneticPr fontId="4" type="noConversion"/>
  </si>
  <si>
    <t>长春</t>
    <phoneticPr fontId="4" type="noConversion"/>
  </si>
  <si>
    <t>大连</t>
    <phoneticPr fontId="4" type="noConversion"/>
  </si>
  <si>
    <t>内蒙古</t>
    <phoneticPr fontId="4" type="noConversion"/>
  </si>
  <si>
    <t>宁夏</t>
    <phoneticPr fontId="4" type="noConversion"/>
  </si>
  <si>
    <t>西安</t>
    <phoneticPr fontId="4" type="noConversion"/>
  </si>
  <si>
    <t>天津</t>
    <phoneticPr fontId="4" type="noConversion"/>
  </si>
  <si>
    <t>青岛</t>
    <phoneticPr fontId="4" type="noConversion"/>
  </si>
  <si>
    <t>太原</t>
    <phoneticPr fontId="4" type="noConversion"/>
  </si>
  <si>
    <t>大同</t>
    <phoneticPr fontId="4" type="noConversion"/>
  </si>
  <si>
    <t>温州</t>
    <phoneticPr fontId="4" type="noConversion"/>
  </si>
  <si>
    <t>云南</t>
    <phoneticPr fontId="4" type="noConversion"/>
  </si>
  <si>
    <t>昆明</t>
    <phoneticPr fontId="4" type="noConversion"/>
  </si>
  <si>
    <t>内江</t>
    <phoneticPr fontId="4" type="noConversion"/>
  </si>
  <si>
    <t>德阳</t>
    <phoneticPr fontId="4" type="noConversion"/>
  </si>
  <si>
    <t>荆州</t>
    <phoneticPr fontId="4" type="noConversion"/>
  </si>
  <si>
    <t>黄石</t>
    <phoneticPr fontId="4" type="noConversion"/>
  </si>
  <si>
    <t>襄阳</t>
    <phoneticPr fontId="4" type="noConversion"/>
  </si>
  <si>
    <t>麻城</t>
    <phoneticPr fontId="4" type="noConversion"/>
  </si>
  <si>
    <t>淮北</t>
    <phoneticPr fontId="4" type="noConversion"/>
  </si>
  <si>
    <t>淮南</t>
    <phoneticPr fontId="4" type="noConversion"/>
  </si>
  <si>
    <t>马鞍山</t>
    <phoneticPr fontId="4" type="noConversion"/>
  </si>
  <si>
    <t>铜陵</t>
    <phoneticPr fontId="4" type="noConversion"/>
  </si>
  <si>
    <t>宁德</t>
    <phoneticPr fontId="4" type="noConversion"/>
  </si>
  <si>
    <t>莆田</t>
    <phoneticPr fontId="4" type="noConversion"/>
  </si>
  <si>
    <t>福清</t>
    <phoneticPr fontId="4" type="noConversion"/>
  </si>
  <si>
    <t>桂林</t>
    <phoneticPr fontId="4" type="noConversion"/>
  </si>
  <si>
    <t>柳州</t>
    <phoneticPr fontId="4" type="noConversion"/>
  </si>
  <si>
    <t>贵州</t>
    <phoneticPr fontId="4" type="noConversion"/>
  </si>
  <si>
    <t>大庆</t>
    <phoneticPr fontId="4" type="noConversion"/>
  </si>
  <si>
    <t>佳木斯</t>
    <phoneticPr fontId="4" type="noConversion"/>
  </si>
  <si>
    <t>齐齐哈尔</t>
    <phoneticPr fontId="4" type="noConversion"/>
  </si>
  <si>
    <t>长白山</t>
    <phoneticPr fontId="4" type="noConversion"/>
  </si>
  <si>
    <t>包头</t>
    <phoneticPr fontId="4" type="noConversion"/>
  </si>
  <si>
    <t>南通</t>
    <phoneticPr fontId="4" type="noConversion"/>
  </si>
  <si>
    <t>太仓</t>
    <phoneticPr fontId="4" type="noConversion"/>
  </si>
  <si>
    <t>泰州</t>
    <phoneticPr fontId="4" type="noConversion"/>
  </si>
  <si>
    <t>宜兴</t>
    <phoneticPr fontId="4" type="noConversion"/>
  </si>
  <si>
    <t>淮安</t>
    <phoneticPr fontId="4" type="noConversion"/>
  </si>
  <si>
    <t>江阴</t>
    <phoneticPr fontId="4" type="noConversion"/>
  </si>
  <si>
    <t>营口</t>
    <phoneticPr fontId="4" type="noConversion"/>
  </si>
  <si>
    <t>宝鸡</t>
    <phoneticPr fontId="4" type="noConversion"/>
  </si>
  <si>
    <t>渭南</t>
    <phoneticPr fontId="4" type="noConversion"/>
  </si>
  <si>
    <t>德州</t>
    <phoneticPr fontId="4" type="noConversion"/>
  </si>
  <si>
    <t>东营</t>
    <phoneticPr fontId="4" type="noConversion"/>
  </si>
  <si>
    <t>淄博</t>
    <phoneticPr fontId="4" type="noConversion"/>
  </si>
  <si>
    <t>泰安</t>
    <phoneticPr fontId="4" type="noConversion"/>
  </si>
  <si>
    <t>威海</t>
    <phoneticPr fontId="4" type="noConversion"/>
  </si>
  <si>
    <t>烟台</t>
    <phoneticPr fontId="4" type="noConversion"/>
  </si>
  <si>
    <t>晋城</t>
    <phoneticPr fontId="4" type="noConversion"/>
  </si>
  <si>
    <t>嘉兴</t>
    <phoneticPr fontId="4" type="noConversion"/>
  </si>
  <si>
    <t>绍兴</t>
    <phoneticPr fontId="4" type="noConversion"/>
  </si>
  <si>
    <t>西双版纳</t>
    <phoneticPr fontId="4" type="noConversion"/>
  </si>
  <si>
    <t>衡阳</t>
    <phoneticPr fontId="4" type="noConversion"/>
  </si>
  <si>
    <t>总计</t>
    <phoneticPr fontId="4" type="noConversion"/>
  </si>
  <si>
    <t>河南</t>
    <phoneticPr fontId="4" type="noConversion"/>
  </si>
  <si>
    <t>客户名称：</t>
    <phoneticPr fontId="4" type="noConversion"/>
  </si>
  <si>
    <t>呈：</t>
    <phoneticPr fontId="4" type="noConversion"/>
  </si>
  <si>
    <t>发布品牌：</t>
    <phoneticPr fontId="4" type="noConversion"/>
  </si>
  <si>
    <t>发布产品：</t>
    <phoneticPr fontId="4" type="noConversion"/>
  </si>
  <si>
    <t>销售人员：</t>
    <phoneticPr fontId="4" type="noConversion"/>
  </si>
  <si>
    <t>所选影厅占比</t>
    <phoneticPr fontId="4" type="noConversion"/>
  </si>
  <si>
    <t>折扣</t>
    <phoneticPr fontId="4" type="noConversion"/>
  </si>
  <si>
    <t>A3</t>
    <phoneticPr fontId="4" type="noConversion"/>
  </si>
  <si>
    <t>发布时间：</t>
    <phoneticPr fontId="4" type="noConversion"/>
  </si>
  <si>
    <t>省份</t>
    <phoneticPr fontId="4" type="noConversion"/>
  </si>
  <si>
    <t>版本套数系数</t>
    <phoneticPr fontId="4" type="noConversion"/>
  </si>
  <si>
    <t>拆分系数</t>
    <phoneticPr fontId="4" type="noConversion"/>
  </si>
  <si>
    <t>总费用</t>
    <phoneticPr fontId="6" type="noConversion"/>
  </si>
  <si>
    <t xml:space="preserve">发布周期
（周）       </t>
    <phoneticPr fontId="4" type="noConversion"/>
  </si>
  <si>
    <t>成都</t>
    <phoneticPr fontId="4" type="noConversion"/>
  </si>
  <si>
    <t>深圳</t>
    <phoneticPr fontId="4" type="noConversion"/>
  </si>
  <si>
    <t>南京</t>
    <phoneticPr fontId="4" type="noConversion"/>
  </si>
  <si>
    <t>重庆</t>
    <phoneticPr fontId="4" type="noConversion"/>
  </si>
  <si>
    <t>沈阳</t>
    <phoneticPr fontId="4" type="noConversion"/>
  </si>
  <si>
    <t>绵阳</t>
    <phoneticPr fontId="4" type="noConversion"/>
  </si>
  <si>
    <t>芜湖</t>
    <phoneticPr fontId="4" type="noConversion"/>
  </si>
  <si>
    <t>泉州</t>
    <phoneticPr fontId="4" type="noConversion"/>
  </si>
  <si>
    <t>南宁</t>
    <phoneticPr fontId="4" type="noConversion"/>
  </si>
  <si>
    <t>海口</t>
    <phoneticPr fontId="4" type="noConversion"/>
  </si>
  <si>
    <t>石家庄</t>
    <phoneticPr fontId="4" type="noConversion"/>
  </si>
  <si>
    <t>南昌</t>
    <phoneticPr fontId="4" type="noConversion"/>
  </si>
  <si>
    <t>呼和浩特</t>
    <phoneticPr fontId="4" type="noConversion"/>
  </si>
  <si>
    <t>银川</t>
    <phoneticPr fontId="4" type="noConversion"/>
  </si>
  <si>
    <t>无锡</t>
    <phoneticPr fontId="4" type="noConversion"/>
  </si>
  <si>
    <t>济南</t>
    <phoneticPr fontId="4" type="noConversion"/>
  </si>
  <si>
    <t>宁波</t>
    <phoneticPr fontId="4" type="noConversion"/>
  </si>
  <si>
    <t>长沙</t>
    <phoneticPr fontId="4" type="noConversion"/>
  </si>
  <si>
    <t>惠州</t>
    <phoneticPr fontId="4" type="noConversion"/>
  </si>
  <si>
    <t>江门</t>
    <phoneticPr fontId="4" type="noConversion"/>
  </si>
  <si>
    <t>宜昌</t>
    <phoneticPr fontId="4" type="noConversion"/>
  </si>
  <si>
    <t>贵阳</t>
    <phoneticPr fontId="4" type="noConversion"/>
  </si>
  <si>
    <t>保定</t>
    <phoneticPr fontId="4" type="noConversion"/>
  </si>
  <si>
    <t>洛阳</t>
    <phoneticPr fontId="4" type="noConversion"/>
  </si>
  <si>
    <t>徐州</t>
    <phoneticPr fontId="4" type="noConversion"/>
  </si>
  <si>
    <t>镇江</t>
    <phoneticPr fontId="4" type="noConversion"/>
  </si>
  <si>
    <t>常州</t>
    <phoneticPr fontId="4" type="noConversion"/>
  </si>
  <si>
    <t>潍坊</t>
    <phoneticPr fontId="4" type="noConversion"/>
  </si>
  <si>
    <t>济宁</t>
    <phoneticPr fontId="4" type="noConversion"/>
  </si>
  <si>
    <t>佛山</t>
    <phoneticPr fontId="4" type="noConversion"/>
  </si>
  <si>
    <t>固安</t>
    <phoneticPr fontId="4" type="noConversion"/>
  </si>
  <si>
    <t>广元</t>
    <phoneticPr fontId="4" type="noConversion"/>
  </si>
  <si>
    <t>蚌埠</t>
    <phoneticPr fontId="4" type="noConversion"/>
  </si>
  <si>
    <t>阜阳</t>
    <phoneticPr fontId="4" type="noConversion"/>
  </si>
  <si>
    <t>六安</t>
    <phoneticPr fontId="4" type="noConversion"/>
  </si>
  <si>
    <t>晋江</t>
    <phoneticPr fontId="4" type="noConversion"/>
  </si>
  <si>
    <t>龙岩</t>
    <phoneticPr fontId="4" type="noConversion"/>
  </si>
  <si>
    <t>漳州</t>
    <phoneticPr fontId="4" type="noConversion"/>
  </si>
  <si>
    <t>安阳</t>
    <phoneticPr fontId="4" type="noConversion"/>
  </si>
  <si>
    <t>九江</t>
    <phoneticPr fontId="4" type="noConversion"/>
  </si>
  <si>
    <t>赤峰</t>
    <phoneticPr fontId="4" type="noConversion"/>
  </si>
  <si>
    <t>满洲里</t>
    <phoneticPr fontId="4" type="noConversion"/>
  </si>
  <si>
    <t>丹东</t>
    <phoneticPr fontId="4" type="noConversion"/>
  </si>
  <si>
    <t>抚顺</t>
    <phoneticPr fontId="4" type="noConversion"/>
  </si>
  <si>
    <t>汉中</t>
    <phoneticPr fontId="4" type="noConversion"/>
  </si>
  <si>
    <t>寿光</t>
    <phoneticPr fontId="4" type="noConversion"/>
  </si>
  <si>
    <t>临沂</t>
    <phoneticPr fontId="4" type="noConversion"/>
  </si>
  <si>
    <t>金华</t>
    <phoneticPr fontId="4" type="noConversion"/>
  </si>
  <si>
    <t>余姚</t>
    <phoneticPr fontId="4" type="noConversion"/>
  </si>
  <si>
    <t>郴州</t>
    <phoneticPr fontId="4" type="noConversion"/>
  </si>
  <si>
    <t>岳阳</t>
    <phoneticPr fontId="4" type="noConversion"/>
  </si>
  <si>
    <t>株洲</t>
    <phoneticPr fontId="4" type="noConversion"/>
  </si>
  <si>
    <t>湖北</t>
    <phoneticPr fontId="4" type="noConversion"/>
  </si>
  <si>
    <t>A3</t>
    <phoneticPr fontId="4" type="noConversion"/>
  </si>
  <si>
    <t>项目</t>
    <phoneticPr fontId="115" type="noConversion"/>
  </si>
  <si>
    <t>要求</t>
    <phoneticPr fontId="115" type="noConversion"/>
  </si>
  <si>
    <t>1.素材源</t>
    <phoneticPr fontId="116" type="noConversion"/>
  </si>
  <si>
    <t>高清无压缩：MOV，AVI,TIFF序列帧</t>
    <phoneticPr fontId="116" type="noConversion"/>
  </si>
  <si>
    <t>2.银幕比例</t>
    <phoneticPr fontId="116" type="noConversion"/>
  </si>
  <si>
    <t>3.分辨率比例</t>
    <phoneticPr fontId="116" type="noConversion"/>
  </si>
  <si>
    <t>宽幅满屏：2048*858或者1920*804（素材有字幕或者重要的内容，放到画面88%范围内）</t>
    <phoneticPr fontId="115" type="noConversion"/>
  </si>
  <si>
    <t>遮幅满屏：1998*1080或者1920*1038（素材有字幕或者重要的内容，放到画面88%范围内）</t>
    <phoneticPr fontId="116" type="noConversion"/>
  </si>
  <si>
    <t>4.声道</t>
    <phoneticPr fontId="116" type="noConversion"/>
  </si>
  <si>
    <t>5.1声道（包括6个音频，第一至第六声轨，顺序为左，右，中，次低，左环，右环；）、 2声道立体声</t>
    <phoneticPr fontId="115" type="noConversion"/>
  </si>
  <si>
    <t>素材最好为24P，但如果声音提供5.1声道的，请同时提供24P的画面。</t>
    <phoneticPr fontId="115" type="noConversion"/>
  </si>
  <si>
    <t>如不要求满屏，分辨率比例 至少达到1920*1080即可。</t>
    <phoneticPr fontId="115" type="noConversion"/>
  </si>
  <si>
    <t>宽幅满屏:2.39：1</t>
    <phoneticPr fontId="115" type="noConversion"/>
  </si>
  <si>
    <t>遮幅满屏:1.85：1</t>
    <phoneticPr fontId="116" type="noConversion"/>
  </si>
  <si>
    <t>广东</t>
    <phoneticPr fontId="4" type="noConversion"/>
  </si>
  <si>
    <t>北京</t>
    <phoneticPr fontId="4" type="noConversion"/>
  </si>
  <si>
    <t>湛江</t>
    <phoneticPr fontId="4" type="noConversion"/>
  </si>
  <si>
    <t>台州</t>
    <phoneticPr fontId="4" type="noConversion"/>
  </si>
  <si>
    <t>湘潭</t>
    <phoneticPr fontId="4" type="noConversion"/>
  </si>
  <si>
    <t>娄底</t>
    <phoneticPr fontId="4" type="noConversion"/>
  </si>
  <si>
    <t>益阳</t>
    <phoneticPr fontId="4" type="noConversion"/>
  </si>
  <si>
    <t>A3</t>
    <phoneticPr fontId="4" type="noConversion"/>
  </si>
  <si>
    <t>湖北</t>
    <phoneticPr fontId="4" type="noConversion"/>
  </si>
  <si>
    <t>四川</t>
    <phoneticPr fontId="4" type="noConversion"/>
  </si>
  <si>
    <t>资阳</t>
    <phoneticPr fontId="4" type="noConversion"/>
  </si>
  <si>
    <t>荆门</t>
    <phoneticPr fontId="4" type="noConversion"/>
  </si>
  <si>
    <t>内蒙古</t>
    <phoneticPr fontId="4" type="noConversion"/>
  </si>
  <si>
    <t>乌海</t>
    <phoneticPr fontId="4" type="noConversion"/>
  </si>
  <si>
    <t>常德</t>
    <phoneticPr fontId="4" type="noConversion"/>
  </si>
  <si>
    <t>WDCM0001</t>
  </si>
  <si>
    <t>WDCM0002</t>
  </si>
  <si>
    <t>WDCM0003</t>
  </si>
  <si>
    <t>WDCM0004</t>
  </si>
  <si>
    <t>WDCM0005</t>
  </si>
  <si>
    <t>WDCM0006</t>
  </si>
  <si>
    <t>WDCM0007</t>
  </si>
  <si>
    <t>WDCM0008</t>
  </si>
  <si>
    <t>WDCM0009</t>
  </si>
  <si>
    <t>WDCM0010</t>
  </si>
  <si>
    <t>WDCM0011</t>
  </si>
  <si>
    <t>WDCM0013</t>
  </si>
  <si>
    <t>WDCM0014</t>
  </si>
  <si>
    <t>WDCM0015</t>
  </si>
  <si>
    <t>WDCM0016</t>
  </si>
  <si>
    <t>WDCM0017</t>
  </si>
  <si>
    <t>WDCM0018</t>
  </si>
  <si>
    <t>WDCM0019</t>
  </si>
  <si>
    <t>WDCM0020</t>
  </si>
  <si>
    <t>WDCM0021</t>
  </si>
  <si>
    <t>WDCM0022</t>
  </si>
  <si>
    <t>WDCM0023</t>
  </si>
  <si>
    <t>WDCM0024</t>
  </si>
  <si>
    <t>WDCM0025</t>
  </si>
  <si>
    <t>WDCM0026</t>
  </si>
  <si>
    <t>WDCM0027</t>
  </si>
  <si>
    <t>WDCM0028</t>
  </si>
  <si>
    <t>WDCM0029</t>
  </si>
  <si>
    <t>WDCM0030</t>
  </si>
  <si>
    <t>WDCM0031</t>
  </si>
  <si>
    <t>WDCM0032</t>
  </si>
  <si>
    <t>WDCM0033</t>
  </si>
  <si>
    <t>WDCM0034</t>
  </si>
  <si>
    <t>WDCM0035</t>
  </si>
  <si>
    <t>WDCM0036</t>
  </si>
  <si>
    <t>WDCM0037</t>
  </si>
  <si>
    <t>WDCM0038</t>
  </si>
  <si>
    <t>WDCM0039</t>
  </si>
  <si>
    <t>WDCM0040</t>
  </si>
  <si>
    <t>WDCM0041</t>
  </si>
  <si>
    <t>WDCM0042</t>
  </si>
  <si>
    <t>WDCM0043</t>
  </si>
  <si>
    <t>WDCM0044</t>
  </si>
  <si>
    <t>WDCM0045</t>
  </si>
  <si>
    <t>WDCM0046</t>
  </si>
  <si>
    <t>WDCM0047</t>
  </si>
  <si>
    <t>WDCM0048</t>
  </si>
  <si>
    <t>WDCM0049</t>
  </si>
  <si>
    <t>WDCM0050</t>
  </si>
  <si>
    <t>WDCM0051</t>
  </si>
  <si>
    <t>WDCM0052</t>
  </si>
  <si>
    <t>WDCM0053</t>
  </si>
  <si>
    <t>WDCM0054</t>
  </si>
  <si>
    <t>WDCM0055</t>
  </si>
  <si>
    <t>WDCM0056</t>
  </si>
  <si>
    <t>WDCM0057</t>
  </si>
  <si>
    <t>WDCM0058</t>
  </si>
  <si>
    <t>WDCM0059</t>
  </si>
  <si>
    <t>WDCM0060</t>
  </si>
  <si>
    <t>WDCM0061</t>
  </si>
  <si>
    <t>WDCM0062</t>
  </si>
  <si>
    <t>WDCM0063</t>
  </si>
  <si>
    <t>WDCM0064</t>
  </si>
  <si>
    <t>WDCM0065</t>
  </si>
  <si>
    <t>WDCM0066</t>
  </si>
  <si>
    <t>WDCM0067</t>
  </si>
  <si>
    <t>WDCM0068</t>
  </si>
  <si>
    <t>WDCM0069</t>
  </si>
  <si>
    <t>WDCM0070</t>
  </si>
  <si>
    <t>WDCM0071</t>
  </si>
  <si>
    <t>WDCM0072</t>
  </si>
  <si>
    <t>WDCM0073</t>
  </si>
  <si>
    <t>WDCM0074</t>
  </si>
  <si>
    <t>WDCM0075</t>
  </si>
  <si>
    <t>WDCM0119</t>
  </si>
  <si>
    <t>WDCM0120</t>
  </si>
  <si>
    <t>WDCM0121</t>
  </si>
  <si>
    <t>WDCM0076</t>
  </si>
  <si>
    <t>WDCM0077</t>
  </si>
  <si>
    <t>WDCM0078</t>
  </si>
  <si>
    <t>WDCM0079</t>
  </si>
  <si>
    <t>WDCM0080</t>
  </si>
  <si>
    <t>WDCM0081</t>
  </si>
  <si>
    <t>WDCM0082</t>
  </si>
  <si>
    <t>WDCM0083</t>
  </si>
  <si>
    <t>WDCM0084</t>
  </si>
  <si>
    <t>WDCM0085</t>
  </si>
  <si>
    <t>WDCM0086</t>
  </si>
  <si>
    <t>WDCM0087</t>
  </si>
  <si>
    <t>WDCM0088</t>
  </si>
  <si>
    <t>WDCM0089</t>
  </si>
  <si>
    <t>WDCM0090</t>
  </si>
  <si>
    <t>WDCM0091</t>
  </si>
  <si>
    <t>WDCM0092</t>
  </si>
  <si>
    <t>WDCM0093</t>
  </si>
  <si>
    <t>WDCM0094</t>
  </si>
  <si>
    <t>WDCM0095</t>
  </si>
  <si>
    <t>WDCM0096</t>
  </si>
  <si>
    <t>WDCM0097</t>
  </si>
  <si>
    <t>WDCM0098</t>
  </si>
  <si>
    <t>WDCM0099</t>
  </si>
  <si>
    <t>WDCM0100</t>
  </si>
  <si>
    <t>WDCM0101</t>
  </si>
  <si>
    <t>WDCM0102</t>
  </si>
  <si>
    <t>WDCM0103</t>
  </si>
  <si>
    <t>WDCM0104</t>
  </si>
  <si>
    <t>WDCM0105</t>
  </si>
  <si>
    <t>WDCM0106</t>
  </si>
  <si>
    <t>WDCM0107</t>
  </si>
  <si>
    <t>WDCM0108</t>
  </si>
  <si>
    <t>WDCM0109</t>
  </si>
  <si>
    <t>WDCM0110</t>
  </si>
  <si>
    <t>WDCM0111</t>
  </si>
  <si>
    <t>WDCM0112</t>
  </si>
  <si>
    <t>WDCM0113</t>
  </si>
  <si>
    <t>WDCM0114</t>
  </si>
  <si>
    <t>WDCM0115</t>
  </si>
  <si>
    <t>WDCM0116</t>
  </si>
  <si>
    <t>WDCM0117</t>
  </si>
  <si>
    <t>WDCM0118</t>
  </si>
  <si>
    <t>WDCM0122</t>
  </si>
  <si>
    <t>WDCM0123</t>
  </si>
  <si>
    <t>WDCM0124</t>
  </si>
  <si>
    <t>WDCM0125</t>
  </si>
  <si>
    <t>WDCM0126</t>
  </si>
  <si>
    <t>WDCM0127</t>
  </si>
  <si>
    <t>WDCM0128</t>
  </si>
  <si>
    <t>WDCM0129</t>
  </si>
  <si>
    <t>WDCM0130</t>
  </si>
  <si>
    <t>WDCM0131</t>
  </si>
  <si>
    <t>WDCM0132</t>
  </si>
  <si>
    <t>WDCM0133</t>
  </si>
  <si>
    <t>WDCM0134</t>
  </si>
  <si>
    <t>WDCM0135</t>
  </si>
  <si>
    <t>WDCM0136</t>
  </si>
  <si>
    <t>WDCM0137</t>
  </si>
  <si>
    <t>WDCM0138</t>
  </si>
  <si>
    <t>WDCM0139</t>
  </si>
  <si>
    <t>WDCM0140</t>
  </si>
  <si>
    <t>WDCM0141</t>
  </si>
  <si>
    <t>WDCM0142</t>
  </si>
  <si>
    <t>WDCM0143</t>
  </si>
  <si>
    <t>WDCM0144</t>
  </si>
  <si>
    <t>WDCM0145</t>
  </si>
  <si>
    <t>WDCM0146</t>
  </si>
  <si>
    <t>WDCM0147</t>
  </si>
  <si>
    <t>WDCM0148</t>
  </si>
  <si>
    <t>WDCM0149</t>
  </si>
  <si>
    <t>WDCM0150</t>
  </si>
  <si>
    <t>WDCM0151</t>
  </si>
  <si>
    <t>WDCM0153</t>
  </si>
  <si>
    <t>WDCM0154</t>
  </si>
  <si>
    <t>WDCM0155</t>
  </si>
  <si>
    <t>WDCM0156</t>
  </si>
  <si>
    <t>WDCM0157</t>
  </si>
  <si>
    <t>WDCM0158</t>
  </si>
  <si>
    <t>WDCM0159</t>
  </si>
  <si>
    <t>WDCM0160</t>
  </si>
  <si>
    <t>WDCM0161</t>
  </si>
  <si>
    <t>WDCM0162</t>
  </si>
  <si>
    <t>WDCM0163</t>
  </si>
  <si>
    <t>WDCM0164</t>
  </si>
  <si>
    <t>WDCM0165</t>
  </si>
  <si>
    <t>WDCM0166</t>
  </si>
  <si>
    <t>WDCM0168</t>
  </si>
  <si>
    <t>WDCM0169</t>
  </si>
  <si>
    <t>WDCM0171</t>
  </si>
  <si>
    <t>WDCM0172</t>
  </si>
  <si>
    <t>WDCM0173</t>
  </si>
  <si>
    <t>WDCM0175</t>
  </si>
  <si>
    <t>WDCM0176</t>
  </si>
  <si>
    <t>WDCM0177</t>
  </si>
  <si>
    <t>WDCM0178</t>
  </si>
  <si>
    <t>WDCM0179</t>
  </si>
  <si>
    <t>WDCM0180</t>
  </si>
  <si>
    <t>WDCM0182</t>
  </si>
  <si>
    <t>WDCM0183</t>
  </si>
  <si>
    <t>WDCM0184</t>
  </si>
  <si>
    <t>WDCM0185</t>
  </si>
  <si>
    <t>WDCM0186</t>
  </si>
  <si>
    <t>WDCM0187</t>
  </si>
  <si>
    <t>WDCM0188</t>
  </si>
  <si>
    <t>WDCM0189</t>
  </si>
  <si>
    <t>WDCM0190</t>
  </si>
  <si>
    <t>WDCM0191</t>
  </si>
  <si>
    <t>WDCM0192</t>
  </si>
  <si>
    <t>WDCM0193</t>
  </si>
  <si>
    <t>WDCM0194</t>
  </si>
  <si>
    <t>WDCM0195</t>
  </si>
  <si>
    <t>WDCM0196</t>
  </si>
  <si>
    <t>WDCM0197</t>
  </si>
  <si>
    <t>WDCM0198</t>
  </si>
  <si>
    <t>WDCM0199</t>
  </si>
  <si>
    <t>WDCM0200</t>
  </si>
  <si>
    <t>WDCM0201</t>
  </si>
  <si>
    <t>WDCM0202</t>
  </si>
  <si>
    <t>WDCM0203</t>
  </si>
  <si>
    <t>WDCM0204</t>
  </si>
  <si>
    <t>WDCM0205</t>
  </si>
  <si>
    <t>WDCM0206</t>
  </si>
  <si>
    <t>WDCM0207</t>
  </si>
  <si>
    <t>WDCM0208</t>
  </si>
  <si>
    <t>WDCM0209</t>
  </si>
  <si>
    <t>WDCM0210</t>
  </si>
  <si>
    <t>WDCM0211</t>
  </si>
  <si>
    <t>WDCM0212</t>
  </si>
  <si>
    <t>WDCM0213</t>
  </si>
  <si>
    <t>WDCM0214</t>
  </si>
  <si>
    <t>WDCM0215</t>
  </si>
  <si>
    <t>WDCM0216</t>
  </si>
  <si>
    <t>WDCM0217</t>
  </si>
  <si>
    <t>WDCM0218</t>
  </si>
  <si>
    <t>WDCM0219</t>
  </si>
  <si>
    <t>WDCM0220</t>
  </si>
  <si>
    <t>WDCM0221</t>
  </si>
  <si>
    <t>WDCM0222</t>
  </si>
  <si>
    <t>WDCM0223</t>
  </si>
  <si>
    <t>WDCM0224</t>
  </si>
  <si>
    <t>WDCM0225</t>
  </si>
  <si>
    <t>WDCM0226</t>
  </si>
  <si>
    <t>WDCM0227</t>
  </si>
  <si>
    <t>WDCM0228</t>
  </si>
  <si>
    <t>WDCM0229</t>
  </si>
  <si>
    <t>WDCM0230</t>
  </si>
  <si>
    <t>WDCM0231</t>
  </si>
  <si>
    <t>WDCM0232</t>
  </si>
  <si>
    <t>WDCM0233</t>
  </si>
  <si>
    <t>WDCM0234</t>
  </si>
  <si>
    <t>WDCM0235</t>
  </si>
  <si>
    <t>WDCM0236</t>
  </si>
  <si>
    <t>WDCM0237</t>
  </si>
  <si>
    <t>WDCM0238</t>
  </si>
  <si>
    <t>WDCM0239</t>
  </si>
  <si>
    <t>WDCM0240</t>
  </si>
  <si>
    <t>WDCM0241</t>
  </si>
  <si>
    <t>WDCM0242</t>
  </si>
  <si>
    <t>WDCM0243</t>
  </si>
  <si>
    <t>WDCM0244</t>
  </si>
  <si>
    <t>WDCM0245</t>
  </si>
  <si>
    <t>WDCM0246</t>
  </si>
  <si>
    <t>WDCM0247</t>
  </si>
  <si>
    <t>WDCM0248</t>
  </si>
  <si>
    <t>WDCM0249</t>
  </si>
  <si>
    <t>WDCM0250</t>
  </si>
  <si>
    <t>WDCM0251</t>
  </si>
  <si>
    <t>WDCM0252</t>
  </si>
  <si>
    <t>WDCM0253</t>
  </si>
  <si>
    <t>WDCM0254</t>
  </si>
  <si>
    <t>WDCM0255</t>
  </si>
  <si>
    <t>WDCM0256</t>
  </si>
  <si>
    <t>WDCM0257</t>
  </si>
  <si>
    <t>WDCM0259</t>
  </si>
  <si>
    <t>WDCM0260</t>
  </si>
  <si>
    <t>WDCM0262</t>
  </si>
  <si>
    <t>WDCM0263</t>
  </si>
  <si>
    <t>吉林</t>
    <phoneticPr fontId="4" type="noConversion"/>
  </si>
  <si>
    <t>四平</t>
    <phoneticPr fontId="4" type="noConversion"/>
  </si>
  <si>
    <t>山东</t>
    <phoneticPr fontId="4" type="noConversion"/>
  </si>
  <si>
    <t>日照</t>
    <phoneticPr fontId="4" type="noConversion"/>
  </si>
  <si>
    <t>发布
影院数</t>
    <phoneticPr fontId="4" type="noConversion"/>
  </si>
  <si>
    <t>青岛万达影城（CBD店）</t>
    <phoneticPr fontId="4" type="noConversion"/>
  </si>
  <si>
    <t>A2</t>
    <phoneticPr fontId="4" type="noConversion"/>
  </si>
  <si>
    <t>广东</t>
    <phoneticPr fontId="4" type="noConversion"/>
  </si>
  <si>
    <t>中山</t>
    <phoneticPr fontId="4" type="noConversion"/>
  </si>
  <si>
    <t>A1</t>
    <phoneticPr fontId="4" type="noConversion"/>
  </si>
  <si>
    <t>A2</t>
    <phoneticPr fontId="4" type="noConversion"/>
  </si>
  <si>
    <t>A2</t>
    <phoneticPr fontId="4" type="noConversion"/>
  </si>
  <si>
    <t>A2</t>
    <phoneticPr fontId="4" type="noConversion"/>
  </si>
  <si>
    <t>A3</t>
    <phoneticPr fontId="4" type="noConversion"/>
  </si>
  <si>
    <t>A3</t>
    <phoneticPr fontId="4" type="noConversion"/>
  </si>
  <si>
    <t>A3</t>
    <phoneticPr fontId="4" type="noConversion"/>
  </si>
  <si>
    <t>A2</t>
    <phoneticPr fontId="4" type="noConversion"/>
  </si>
  <si>
    <t>WDCM0167</t>
    <phoneticPr fontId="4" type="noConversion"/>
  </si>
  <si>
    <t>A3</t>
    <phoneticPr fontId="4" type="noConversion"/>
  </si>
  <si>
    <t>WDCM0277</t>
    <phoneticPr fontId="4" type="noConversion"/>
  </si>
  <si>
    <t>A1</t>
    <phoneticPr fontId="4" type="noConversion"/>
  </si>
  <si>
    <t>鸡西</t>
    <phoneticPr fontId="4" type="noConversion"/>
  </si>
  <si>
    <t>A1</t>
    <phoneticPr fontId="4" type="noConversion"/>
  </si>
  <si>
    <t>WDCM0280</t>
    <phoneticPr fontId="4" type="noConversion"/>
  </si>
  <si>
    <t>WDCM0279</t>
    <phoneticPr fontId="4" type="noConversion"/>
  </si>
  <si>
    <t>A2</t>
    <phoneticPr fontId="4" type="noConversion"/>
  </si>
  <si>
    <t>WDCM0278</t>
    <phoneticPr fontId="4" type="noConversion"/>
  </si>
  <si>
    <t>A3</t>
    <phoneticPr fontId="4" type="noConversion"/>
  </si>
  <si>
    <t>WDCM0281</t>
    <phoneticPr fontId="4" type="noConversion"/>
  </si>
  <si>
    <t>牡丹江</t>
    <phoneticPr fontId="4" type="noConversion"/>
  </si>
  <si>
    <t>WDCM0282</t>
    <phoneticPr fontId="4" type="noConversion"/>
  </si>
  <si>
    <t>A3</t>
    <phoneticPr fontId="4" type="noConversion"/>
  </si>
  <si>
    <t>内蒙古</t>
    <phoneticPr fontId="4" type="noConversion"/>
  </si>
  <si>
    <t>通辽</t>
    <phoneticPr fontId="4" type="noConversion"/>
  </si>
  <si>
    <t>A1</t>
    <phoneticPr fontId="4" type="noConversion"/>
  </si>
  <si>
    <t>上海</t>
    <phoneticPr fontId="4" type="noConversion"/>
  </si>
  <si>
    <t>WDCM0283</t>
    <phoneticPr fontId="4" type="noConversion"/>
  </si>
  <si>
    <t>A1</t>
    <phoneticPr fontId="4" type="noConversion"/>
  </si>
  <si>
    <t>WDCM0284</t>
    <phoneticPr fontId="4" type="noConversion"/>
  </si>
  <si>
    <t>WDCM0285</t>
  </si>
  <si>
    <t>A3</t>
  </si>
  <si>
    <t>WDCM0286</t>
  </si>
  <si>
    <t>WDCM0287</t>
  </si>
  <si>
    <t>WDCM0288</t>
  </si>
  <si>
    <t>青海</t>
  </si>
  <si>
    <t>西宁</t>
  </si>
  <si>
    <t>新余</t>
    <phoneticPr fontId="4" type="noConversion"/>
  </si>
  <si>
    <t>A3</t>
    <phoneticPr fontId="4" type="noConversion"/>
  </si>
  <si>
    <t>A3</t>
    <phoneticPr fontId="4" type="noConversion"/>
  </si>
  <si>
    <t>A3</t>
    <phoneticPr fontId="4" type="noConversion"/>
  </si>
  <si>
    <t>湖北</t>
    <phoneticPr fontId="4" type="noConversion"/>
  </si>
  <si>
    <t>钟祥</t>
    <phoneticPr fontId="4" type="noConversion"/>
  </si>
  <si>
    <t>WDCM0289</t>
  </si>
  <si>
    <t>WDCM0290</t>
  </si>
  <si>
    <t>WDCM0291</t>
  </si>
  <si>
    <t>WDCM0292</t>
  </si>
  <si>
    <t>WDCM0293</t>
  </si>
  <si>
    <t>WDCM0294</t>
  </si>
  <si>
    <t>WDCM0295</t>
  </si>
  <si>
    <t>WDCM0296</t>
  </si>
  <si>
    <t>十堰</t>
    <phoneticPr fontId="4" type="noConversion"/>
  </si>
  <si>
    <t>A3</t>
    <phoneticPr fontId="4" type="noConversion"/>
  </si>
  <si>
    <t>A3</t>
    <phoneticPr fontId="4" type="noConversion"/>
  </si>
  <si>
    <t>WDCM0299</t>
    <phoneticPr fontId="5" type="noConversion"/>
  </si>
  <si>
    <t>A3</t>
    <phoneticPr fontId="4" type="noConversion"/>
  </si>
  <si>
    <t>WDCM0300</t>
  </si>
  <si>
    <t>WDCM0301</t>
  </si>
  <si>
    <t>A1</t>
    <phoneticPr fontId="4" type="noConversion"/>
  </si>
  <si>
    <t>广告时长（秒）</t>
    <phoneticPr fontId="6" type="noConversion"/>
  </si>
  <si>
    <t>发布周期（周）</t>
    <phoneticPr fontId="6" type="noConversion"/>
  </si>
  <si>
    <t>发布影院数量（家）</t>
    <phoneticPr fontId="6" type="noConversion"/>
  </si>
  <si>
    <t>发布总厅数（个）</t>
    <phoneticPr fontId="6" type="noConversion"/>
  </si>
  <si>
    <t>预计发布场次（场次）</t>
    <phoneticPr fontId="6" type="noConversion"/>
  </si>
  <si>
    <t>发布总净价（元）</t>
    <phoneticPr fontId="6" type="noConversion"/>
  </si>
  <si>
    <t>广告位置加收比例</t>
    <phoneticPr fontId="6" type="noConversion"/>
  </si>
  <si>
    <t>位置加收费用（元）</t>
    <phoneticPr fontId="6" type="noConversion"/>
  </si>
  <si>
    <t>素材制作费用（元）</t>
    <phoneticPr fontId="6" type="noConversion"/>
  </si>
  <si>
    <t>WDCM0297</t>
  </si>
  <si>
    <t>亳州</t>
    <phoneticPr fontId="4" type="noConversion"/>
  </si>
  <si>
    <t>WDCM0298</t>
  </si>
  <si>
    <t>新疆</t>
    <phoneticPr fontId="4" type="noConversion"/>
  </si>
  <si>
    <t>乌鲁木齐</t>
    <phoneticPr fontId="4" type="noConversion"/>
  </si>
  <si>
    <t>WDCM0302</t>
  </si>
  <si>
    <t>WDCM0303</t>
  </si>
  <si>
    <t>WDCM0305</t>
  </si>
  <si>
    <t>WDCM0306</t>
    <phoneticPr fontId="4" type="noConversion"/>
  </si>
  <si>
    <t>WDCM0304</t>
  </si>
  <si>
    <t>义乌</t>
    <phoneticPr fontId="4" type="noConversion"/>
  </si>
  <si>
    <t>WDCM0308</t>
  </si>
  <si>
    <t>WDCM0309</t>
  </si>
  <si>
    <t>WDCM0310</t>
  </si>
  <si>
    <t>WDCM0311</t>
  </si>
  <si>
    <t>WDCM0312</t>
  </si>
  <si>
    <t>WDCM0313</t>
  </si>
  <si>
    <t>WDCM0314</t>
  </si>
  <si>
    <t>WDCM0315</t>
  </si>
  <si>
    <t>WDCM0316</t>
  </si>
  <si>
    <t>WDCM0317</t>
  </si>
  <si>
    <t>WDCM0318</t>
  </si>
  <si>
    <t>WDCM0319</t>
  </si>
  <si>
    <t>WDCM0320</t>
  </si>
  <si>
    <t>WDCM0321</t>
  </si>
  <si>
    <t>WDCM0322</t>
  </si>
  <si>
    <t>46031001</t>
  </si>
  <si>
    <t>WDCM0323</t>
  </si>
  <si>
    <t>WDCM0324</t>
  </si>
  <si>
    <t>35013940</t>
  </si>
  <si>
    <t>WDCM0325</t>
  </si>
  <si>
    <t>长乐</t>
    <phoneticPr fontId="4" type="noConversion"/>
  </si>
  <si>
    <t>邵武</t>
    <phoneticPr fontId="4" type="noConversion"/>
  </si>
  <si>
    <t>WDCM0326</t>
  </si>
  <si>
    <t>WDCM0327</t>
  </si>
  <si>
    <t>延吉</t>
  </si>
  <si>
    <t>WDCM0328</t>
  </si>
  <si>
    <t>盘锦</t>
  </si>
  <si>
    <t>WDCM0329</t>
  </si>
  <si>
    <t>石狮</t>
  </si>
  <si>
    <t>盘锦</t>
    <phoneticPr fontId="4" type="noConversion"/>
  </si>
  <si>
    <t>WDCM0330</t>
  </si>
  <si>
    <t>WDCM0331</t>
  </si>
  <si>
    <t>WDCM0332</t>
  </si>
  <si>
    <t>WDCM0333</t>
  </si>
  <si>
    <t>简阳</t>
  </si>
  <si>
    <t>四川</t>
    <phoneticPr fontId="4" type="noConversion"/>
  </si>
  <si>
    <t>简阳</t>
    <phoneticPr fontId="4" type="noConversion"/>
  </si>
  <si>
    <t>A1</t>
    <phoneticPr fontId="4" type="noConversion"/>
  </si>
  <si>
    <t>WDCM0334</t>
  </si>
  <si>
    <t>WDCM0335</t>
  </si>
  <si>
    <t>WDCM0336</t>
  </si>
  <si>
    <t>WDCM0337</t>
  </si>
  <si>
    <t>WDCM0338</t>
  </si>
  <si>
    <t>WDCM0339</t>
  </si>
  <si>
    <t>WDCM0340</t>
  </si>
  <si>
    <t>WDCM0341</t>
  </si>
  <si>
    <t>WDCM0342</t>
  </si>
  <si>
    <t>WDCM0343</t>
  </si>
  <si>
    <t>WDCM0344</t>
  </si>
  <si>
    <t>WDCM0345</t>
  </si>
  <si>
    <t>WDCM0346</t>
  </si>
  <si>
    <t>梅州</t>
    <phoneticPr fontId="4" type="noConversion"/>
  </si>
  <si>
    <t>乐山</t>
    <phoneticPr fontId="4" type="noConversion"/>
  </si>
  <si>
    <t>WDCM0347</t>
    <phoneticPr fontId="5" type="noConversion"/>
  </si>
  <si>
    <t>WDCM0348</t>
  </si>
  <si>
    <t>萍乡</t>
    <phoneticPr fontId="4" type="noConversion"/>
  </si>
  <si>
    <t>A3</t>
    <phoneticPr fontId="4" type="noConversion"/>
  </si>
  <si>
    <t>萍乡</t>
    <phoneticPr fontId="4" type="noConversion"/>
  </si>
  <si>
    <t>WDCM0354</t>
  </si>
  <si>
    <t>WDCM0355</t>
  </si>
  <si>
    <t>WDCM0352</t>
  </si>
  <si>
    <t>WDCM0353</t>
  </si>
  <si>
    <t>WDCM0351</t>
  </si>
  <si>
    <t>遂宁</t>
    <phoneticPr fontId="4" type="noConversion"/>
  </si>
  <si>
    <t>宜春</t>
    <phoneticPr fontId="4" type="noConversion"/>
  </si>
  <si>
    <t>三门峡</t>
    <phoneticPr fontId="4" type="noConversion"/>
  </si>
  <si>
    <t>WDCM0356</t>
    <phoneticPr fontId="4" type="noConversion"/>
  </si>
  <si>
    <t>WDCM0358</t>
    <phoneticPr fontId="5" type="noConversion"/>
  </si>
  <si>
    <t>东莞</t>
    <phoneticPr fontId="4" type="noConversion"/>
  </si>
  <si>
    <t>三门峡</t>
    <phoneticPr fontId="4" type="noConversion"/>
  </si>
  <si>
    <t>WDCM0361</t>
    <phoneticPr fontId="5" type="noConversion"/>
  </si>
  <si>
    <t>WDCM0360</t>
    <phoneticPr fontId="5" type="noConversion"/>
  </si>
  <si>
    <t>A2</t>
    <phoneticPr fontId="4" type="noConversion"/>
  </si>
  <si>
    <t>WDCM0359</t>
    <phoneticPr fontId="5" type="noConversion"/>
  </si>
  <si>
    <t>WDCM0363</t>
    <phoneticPr fontId="5" type="noConversion"/>
  </si>
  <si>
    <t>连云港</t>
    <phoneticPr fontId="4" type="noConversion"/>
  </si>
  <si>
    <t>WDCM0362</t>
    <phoneticPr fontId="5" type="noConversion"/>
  </si>
  <si>
    <t>WDCM0357</t>
    <phoneticPr fontId="5" type="noConversion"/>
  </si>
  <si>
    <t>WDCM0364</t>
    <phoneticPr fontId="5" type="noConversion"/>
  </si>
  <si>
    <t>WDCM0366</t>
  </si>
  <si>
    <t>A2</t>
    <phoneticPr fontId="4" type="noConversion"/>
  </si>
  <si>
    <t>WDCM0367</t>
  </si>
  <si>
    <t>WDCM0369</t>
    <phoneticPr fontId="5" type="noConversion"/>
  </si>
  <si>
    <t>A1</t>
    <phoneticPr fontId="4" type="noConversion"/>
  </si>
  <si>
    <t>WDCM0370</t>
    <phoneticPr fontId="5" type="noConversion"/>
  </si>
  <si>
    <t>WDCM0371</t>
    <phoneticPr fontId="5" type="noConversion"/>
  </si>
  <si>
    <t>WDCM0372</t>
    <phoneticPr fontId="5" type="noConversion"/>
  </si>
  <si>
    <t>WDCM0373</t>
    <phoneticPr fontId="5" type="noConversion"/>
  </si>
  <si>
    <t>WDCM0365</t>
  </si>
  <si>
    <t>A3</t>
    <phoneticPr fontId="4" type="noConversion"/>
  </si>
  <si>
    <t>WDCM0368</t>
    <phoneticPr fontId="5" type="noConversion"/>
  </si>
  <si>
    <t>A3</t>
    <phoneticPr fontId="4" type="noConversion"/>
  </si>
  <si>
    <t>上饶</t>
    <phoneticPr fontId="4" type="noConversion"/>
  </si>
  <si>
    <t>朝阳</t>
    <phoneticPr fontId="4" type="noConversion"/>
  </si>
  <si>
    <t>备注：标红色字体需手动填写。</t>
  </si>
  <si>
    <t>WDCM0375</t>
  </si>
  <si>
    <t>WDCM0374</t>
    <phoneticPr fontId="5" type="noConversion"/>
  </si>
  <si>
    <t>WDCM0376</t>
  </si>
  <si>
    <t>WDCM0377</t>
  </si>
  <si>
    <t>WDCM0378</t>
  </si>
  <si>
    <t>A3</t>
    <phoneticPr fontId="4" type="noConversion"/>
  </si>
  <si>
    <t>宿州</t>
    <phoneticPr fontId="4" type="noConversion"/>
  </si>
  <si>
    <t> 44222101</t>
  </si>
  <si>
    <t>WDCM0379</t>
    <phoneticPr fontId="5" type="noConversion"/>
  </si>
  <si>
    <t>WDCM0380</t>
    <phoneticPr fontId="5" type="noConversion"/>
  </si>
  <si>
    <t>A1</t>
    <phoneticPr fontId="4" type="noConversion"/>
  </si>
  <si>
    <t>WDCM0381</t>
    <phoneticPr fontId="5" type="noConversion"/>
  </si>
  <si>
    <t>A2</t>
    <phoneticPr fontId="4" type="noConversion"/>
  </si>
  <si>
    <t>WDCM0382</t>
    <phoneticPr fontId="5" type="noConversion"/>
  </si>
  <si>
    <t>WDCM0383</t>
    <phoneticPr fontId="5" type="noConversion"/>
  </si>
  <si>
    <t>WDCM0385</t>
    <phoneticPr fontId="5" type="noConversion"/>
  </si>
  <si>
    <t>WDCM0386</t>
    <phoneticPr fontId="5" type="noConversion"/>
  </si>
  <si>
    <t>万达传媒普通厅映前广告素材要求</t>
    <phoneticPr fontId="4" type="noConversion"/>
  </si>
  <si>
    <t>WDCM0387</t>
    <phoneticPr fontId="5" type="noConversion"/>
  </si>
  <si>
    <t>A1</t>
    <phoneticPr fontId="4" type="noConversion"/>
  </si>
  <si>
    <t>WDCM0388</t>
    <phoneticPr fontId="5" type="noConversion"/>
  </si>
  <si>
    <t>WDCM0390</t>
    <phoneticPr fontId="5" type="noConversion"/>
  </si>
  <si>
    <t>A2</t>
    <phoneticPr fontId="4" type="noConversion"/>
  </si>
  <si>
    <t>WDCM0392</t>
  </si>
  <si>
    <t>WDCM0393</t>
  </si>
  <si>
    <t>WDCM0395</t>
  </si>
  <si>
    <t>WDCM0396</t>
    <phoneticPr fontId="5" type="noConversion"/>
  </si>
  <si>
    <t>WDCM0397</t>
    <phoneticPr fontId="5" type="noConversion"/>
  </si>
  <si>
    <t>A3</t>
    <phoneticPr fontId="4" type="noConversion"/>
  </si>
  <si>
    <t>WDCM0399</t>
  </si>
  <si>
    <t>WDCM0400</t>
  </si>
  <si>
    <t>WDCM0401</t>
  </si>
  <si>
    <t>WDCM0404</t>
  </si>
  <si>
    <t>WDCM0406</t>
  </si>
  <si>
    <t>WDCM0407</t>
  </si>
  <si>
    <t>WDCM0408</t>
  </si>
  <si>
    <t>WDCM0409</t>
  </si>
  <si>
    <t>WDCM0411</t>
  </si>
  <si>
    <t>WDCM0413</t>
  </si>
  <si>
    <t>A2</t>
    <phoneticPr fontId="4" type="noConversion"/>
  </si>
  <si>
    <t>WDCM0414</t>
    <phoneticPr fontId="4" type="noConversion"/>
  </si>
  <si>
    <t>A2</t>
    <phoneticPr fontId="4" type="noConversion"/>
  </si>
  <si>
    <t>WDCM0415</t>
  </si>
  <si>
    <t>WDCM0389</t>
    <phoneticPr fontId="5" type="noConversion"/>
  </si>
  <si>
    <t>A3</t>
    <phoneticPr fontId="4" type="noConversion"/>
  </si>
  <si>
    <t>WDCM0391</t>
    <phoneticPr fontId="5" type="noConversion"/>
  </si>
  <si>
    <t>A2</t>
    <phoneticPr fontId="4" type="noConversion"/>
  </si>
  <si>
    <t>A3</t>
    <phoneticPr fontId="4" type="noConversion"/>
  </si>
  <si>
    <t>WDCM0398</t>
    <phoneticPr fontId="5" type="noConversion"/>
  </si>
  <si>
    <t>A3</t>
    <phoneticPr fontId="4" type="noConversion"/>
  </si>
  <si>
    <t>46130201</t>
  </si>
  <si>
    <t>临汾</t>
    <phoneticPr fontId="4" type="noConversion"/>
  </si>
  <si>
    <t>湖州</t>
    <phoneticPr fontId="4" type="noConversion"/>
  </si>
  <si>
    <t>滨州</t>
    <phoneticPr fontId="4" type="noConversion"/>
  </si>
  <si>
    <t>东方</t>
    <phoneticPr fontId="4" type="noConversion"/>
  </si>
  <si>
    <t>A3</t>
    <phoneticPr fontId="4" type="noConversion"/>
  </si>
  <si>
    <t>WDCM0418</t>
  </si>
  <si>
    <t>A1</t>
    <phoneticPr fontId="4" type="noConversion"/>
  </si>
  <si>
    <t>WDCM0420</t>
  </si>
  <si>
    <t>WDCM0421</t>
  </si>
  <si>
    <t>A1</t>
    <phoneticPr fontId="4" type="noConversion"/>
  </si>
  <si>
    <t>A1</t>
    <phoneticPr fontId="4" type="noConversion"/>
  </si>
  <si>
    <t>A3</t>
    <phoneticPr fontId="4" type="noConversion"/>
  </si>
  <si>
    <t>WDCM0423</t>
    <phoneticPr fontId="5" type="noConversion"/>
  </si>
  <si>
    <t>A1</t>
    <phoneticPr fontId="4" type="noConversion"/>
  </si>
  <si>
    <t>WDCM0427</t>
  </si>
  <si>
    <t>A2</t>
    <phoneticPr fontId="4" type="noConversion"/>
  </si>
  <si>
    <t>WDCM0429</t>
  </si>
  <si>
    <t>WDCM0430</t>
  </si>
  <si>
    <t>昆山</t>
    <phoneticPr fontId="4" type="noConversion"/>
  </si>
  <si>
    <t>三明</t>
    <phoneticPr fontId="4" type="noConversion"/>
  </si>
  <si>
    <t>A3</t>
    <phoneticPr fontId="4" type="noConversion"/>
  </si>
  <si>
    <t>清远</t>
    <phoneticPr fontId="4" type="noConversion"/>
  </si>
  <si>
    <t>WDCM0424</t>
  </si>
  <si>
    <t>A3</t>
    <phoneticPr fontId="4" type="noConversion"/>
  </si>
  <si>
    <t>盐城</t>
    <phoneticPr fontId="4" type="noConversion"/>
  </si>
  <si>
    <t>WDCM0425</t>
  </si>
  <si>
    <t>A3</t>
    <phoneticPr fontId="4" type="noConversion"/>
  </si>
  <si>
    <t>WDCM0426</t>
  </si>
  <si>
    <t>诸暨</t>
    <phoneticPr fontId="4" type="noConversion"/>
  </si>
  <si>
    <t>WDCM0431</t>
    <phoneticPr fontId="4" type="noConversion"/>
  </si>
  <si>
    <t>鞍山</t>
    <phoneticPr fontId="4" type="noConversion"/>
  </si>
  <si>
    <t>WDCM0432</t>
    <phoneticPr fontId="5" type="noConversion"/>
  </si>
  <si>
    <t>A3</t>
    <phoneticPr fontId="4" type="noConversion"/>
  </si>
  <si>
    <t>梅河口</t>
    <phoneticPr fontId="4" type="noConversion"/>
  </si>
  <si>
    <t>WDCM0433</t>
  </si>
  <si>
    <t>WDCM0434</t>
  </si>
  <si>
    <t>A3</t>
    <phoneticPr fontId="5" type="noConversion"/>
  </si>
  <si>
    <t>宁乡</t>
    <phoneticPr fontId="4" type="noConversion"/>
  </si>
  <si>
    <t>WDCM0444</t>
  </si>
  <si>
    <t>WDCM0445</t>
  </si>
  <si>
    <t>WDCM0446</t>
  </si>
  <si>
    <t>WDCM0447</t>
  </si>
  <si>
    <t>WDCM0448</t>
  </si>
  <si>
    <t>WDCM0449</t>
  </si>
  <si>
    <t>发布时长
(秒)</t>
    <phoneticPr fontId="4" type="noConversion"/>
  </si>
  <si>
    <t>发布总净价
（元）</t>
    <phoneticPr fontId="4" type="noConversion"/>
  </si>
  <si>
    <t>WDCM0451</t>
  </si>
  <si>
    <t>WDCM0453</t>
  </si>
  <si>
    <t>WDCM0455</t>
  </si>
  <si>
    <t>WDCM0457</t>
  </si>
  <si>
    <t>WDCM0456</t>
  </si>
  <si>
    <t>WDCM0458</t>
  </si>
  <si>
    <t>WDCM0459</t>
  </si>
  <si>
    <t>WDCM0460</t>
  </si>
  <si>
    <t>WDCM0412</t>
  </si>
  <si>
    <t>WDCM0450</t>
  </si>
  <si>
    <t>A3</t>
    <phoneticPr fontId="5" type="noConversion"/>
  </si>
  <si>
    <t>咸阳</t>
    <phoneticPr fontId="4" type="noConversion"/>
  </si>
  <si>
    <t>鄱阳</t>
    <phoneticPr fontId="4" type="noConversion"/>
  </si>
  <si>
    <t>A3</t>
    <phoneticPr fontId="4" type="noConversion"/>
  </si>
  <si>
    <t>鄱阳</t>
    <phoneticPr fontId="4" type="noConversion"/>
  </si>
  <si>
    <t>WDCM0465</t>
  </si>
  <si>
    <t>WDCM0461</t>
  </si>
  <si>
    <t>WDCM0462</t>
  </si>
  <si>
    <t>WDCM0463</t>
  </si>
  <si>
    <t>WDCM0466</t>
    <phoneticPr fontId="5" type="noConversion"/>
  </si>
  <si>
    <t>A1</t>
    <phoneticPr fontId="5" type="noConversion"/>
  </si>
  <si>
    <t>WDCM0467</t>
  </si>
  <si>
    <t>A1</t>
    <phoneticPr fontId="5" type="noConversion"/>
  </si>
  <si>
    <t>A2</t>
    <phoneticPr fontId="5" type="noConversion"/>
  </si>
  <si>
    <t>WDCM0469</t>
    <phoneticPr fontId="5" type="noConversion"/>
  </si>
  <si>
    <t>WDCM0470</t>
  </si>
  <si>
    <t>A1</t>
    <phoneticPr fontId="5" type="noConversion"/>
  </si>
  <si>
    <t>WDCM0471</t>
  </si>
  <si>
    <t>WDCM0472</t>
  </si>
  <si>
    <t>WDCM0474</t>
    <phoneticPr fontId="5" type="noConversion"/>
  </si>
  <si>
    <t>A1</t>
    <phoneticPr fontId="5" type="noConversion"/>
  </si>
  <si>
    <t>WDCM0477</t>
  </si>
  <si>
    <t>WDCM0478</t>
  </si>
  <si>
    <t>WDCM0475</t>
  </si>
  <si>
    <t>WDCM0476</t>
  </si>
  <si>
    <t>A3</t>
    <phoneticPr fontId="5" type="noConversion"/>
  </si>
  <si>
    <t>WDCM0473</t>
    <phoneticPr fontId="4" type="noConversion"/>
  </si>
  <si>
    <t>WDCM0480</t>
    <phoneticPr fontId="5" type="noConversion"/>
  </si>
  <si>
    <t>WDCM0481</t>
    <phoneticPr fontId="5" type="noConversion"/>
  </si>
  <si>
    <t>A1</t>
    <phoneticPr fontId="5" type="noConversion"/>
  </si>
  <si>
    <t>WDCM0482</t>
  </si>
  <si>
    <t>WDCM0483</t>
  </si>
  <si>
    <t>WDCM0484</t>
  </si>
  <si>
    <t>WDCM0485</t>
  </si>
  <si>
    <t>WDCM0486</t>
  </si>
  <si>
    <t>WDCM0488</t>
  </si>
  <si>
    <t>A3</t>
    <phoneticPr fontId="5" type="noConversion"/>
  </si>
  <si>
    <t>眉山</t>
    <phoneticPr fontId="4" type="noConversion"/>
  </si>
  <si>
    <t>玉溪</t>
    <phoneticPr fontId="4" type="noConversion"/>
  </si>
  <si>
    <t>眉山</t>
    <phoneticPr fontId="4" type="noConversion"/>
  </si>
  <si>
    <t>玉溪</t>
    <phoneticPr fontId="4" type="noConversion"/>
  </si>
  <si>
    <t>WDCM0490</t>
  </si>
  <si>
    <t>A1</t>
    <phoneticPr fontId="5" type="noConversion"/>
  </si>
  <si>
    <t>WDCM0491</t>
  </si>
  <si>
    <t>WDCM0492</t>
  </si>
  <si>
    <t>A2</t>
    <phoneticPr fontId="5" type="noConversion"/>
  </si>
  <si>
    <t>WDCM0493</t>
  </si>
  <si>
    <t>WDCM0494</t>
  </si>
  <si>
    <t>WDCM0495</t>
  </si>
  <si>
    <t>北京万达影城（天通苑店）</t>
  </si>
  <si>
    <t>编号</t>
    <phoneticPr fontId="4" type="noConversion"/>
  </si>
  <si>
    <t>城市级别</t>
    <phoneticPr fontId="4" type="noConversion"/>
  </si>
  <si>
    <t>影院代码</t>
    <phoneticPr fontId="4" type="noConversion"/>
  </si>
  <si>
    <t>影院数
（个）</t>
    <phoneticPr fontId="4" type="noConversion"/>
  </si>
  <si>
    <t>普通厅数
（个）</t>
    <phoneticPr fontId="4" type="noConversion"/>
  </si>
  <si>
    <t>普通厅座位数
（个）</t>
    <phoneticPr fontId="4" type="noConversion"/>
  </si>
  <si>
    <t>商圈定位</t>
    <phoneticPr fontId="4" type="noConversion"/>
  </si>
  <si>
    <t>影院地址</t>
    <phoneticPr fontId="4" type="noConversion"/>
  </si>
  <si>
    <t>北京</t>
  </si>
  <si>
    <t>北京万达影城（CBD店）</t>
  </si>
  <si>
    <t>北京CBD万达广场店</t>
  </si>
  <si>
    <t>万达商圈</t>
    <phoneticPr fontId="4" type="noConversion"/>
  </si>
  <si>
    <t>北京市朝阳区建国路93号万达广场3层</t>
  </si>
  <si>
    <t>北京万达影城（石景山店）</t>
  </si>
  <si>
    <t>北京石景山万达广场店</t>
  </si>
  <si>
    <t>北京市石景山区石景山路乙18号万达广场4层</t>
    <phoneticPr fontId="4" type="noConversion"/>
  </si>
  <si>
    <t>北京万达影城（通州店）</t>
  </si>
  <si>
    <t>北京通州万达广场店</t>
  </si>
  <si>
    <t>北京市通州区新华西街58号万达广场一号楼5层</t>
  </si>
  <si>
    <t>北京天通苑龙德广场店</t>
  </si>
  <si>
    <t>天通苑商圈</t>
  </si>
  <si>
    <t>北京市昌平区立汤路186号龙德广场5层</t>
    <phoneticPr fontId="4" type="noConversion"/>
  </si>
  <si>
    <t>北京</t>
    <phoneticPr fontId="4" type="noConversion"/>
  </si>
  <si>
    <t>北京</t>
    <phoneticPr fontId="116" type="noConversion"/>
  </si>
  <si>
    <t>旧宫商圈</t>
    <phoneticPr fontId="4" type="noConversion"/>
  </si>
  <si>
    <t>北京市大兴区旧宫镇忠凉路一号院万科购物广场5F</t>
    <phoneticPr fontId="4" type="noConversion"/>
  </si>
  <si>
    <t>北三环商圈</t>
  </si>
  <si>
    <t xml:space="preserve">北京市朝阳区北三环东路22号   </t>
  </si>
  <si>
    <t>北京大料国际影城</t>
  </si>
  <si>
    <t>文化园商圈</t>
  </si>
  <si>
    <t>北京亦庄经济开发区文化园东路6号</t>
  </si>
  <si>
    <t>北京</t>
    <phoneticPr fontId="5" type="noConversion"/>
  </si>
  <si>
    <t>北京槐房万达广场店</t>
  </si>
  <si>
    <t>万达商圈</t>
    <phoneticPr fontId="5" type="noConversion"/>
  </si>
  <si>
    <t>北京市丰台区槐房南路6号院万达广场4层</t>
    <phoneticPr fontId="5" type="noConversion"/>
  </si>
  <si>
    <t>北京丰台万达广场店</t>
  </si>
  <si>
    <t>北京市丰台区丰科路6号万达广场6层</t>
    <phoneticPr fontId="5" type="noConversion"/>
  </si>
  <si>
    <t>北京</t>
    <phoneticPr fontId="4" type="noConversion"/>
  </si>
  <si>
    <t>西四环商圈</t>
    <phoneticPr fontId="4" type="noConversion"/>
  </si>
  <si>
    <t>北京市海淀区西四环北路117号金四季购物中心中段三层</t>
    <phoneticPr fontId="115" type="noConversion"/>
  </si>
  <si>
    <t>明星时代国际影城（北京梦秀店）</t>
  </si>
  <si>
    <t>望京西路商圈</t>
  </si>
  <si>
    <t xml:space="preserve">北京市朝阳区望京西路梦秀城市新生活乐园5/6/7F </t>
  </si>
  <si>
    <t>田村路商圈</t>
    <phoneticPr fontId="4" type="noConversion"/>
  </si>
  <si>
    <t>北京市海淀区田村路43号环京现代购物广场</t>
    <phoneticPr fontId="4" type="noConversion"/>
  </si>
  <si>
    <t>上海</t>
  </si>
  <si>
    <t>上海万达影城（五角场店）</t>
  </si>
  <si>
    <t>上海五角场万达广场店</t>
  </si>
  <si>
    <t>上海市杨浦区国宾路58号五角场万达商业广场3层</t>
  </si>
  <si>
    <t>上海万达影城（宝山店）</t>
  </si>
  <si>
    <t>上海宝山万达广场店</t>
  </si>
  <si>
    <t>上海市宝山区一二八纪念路936号万达广场5层</t>
    <phoneticPr fontId="4" type="noConversion"/>
  </si>
  <si>
    <t>上海万达影城（周浦店）</t>
  </si>
  <si>
    <t>上海周浦万达广场店</t>
  </si>
  <si>
    <t>上海市年家浜路518号万达广场4层</t>
  </si>
  <si>
    <t>上海万达影城（江桥店）</t>
  </si>
  <si>
    <t>上海江桥万达广场店</t>
  </si>
  <si>
    <t>万达商圈</t>
    <phoneticPr fontId="4" type="noConversion"/>
  </si>
  <si>
    <t>上海市江桥镇金沙江西路1075弄万达广场3层</t>
    <phoneticPr fontId="4" type="noConversion"/>
  </si>
  <si>
    <t>上海万达影城（松江店）</t>
  </si>
  <si>
    <t>上海松江万达广场店</t>
  </si>
  <si>
    <t>上海市松江区广富林路658弄692号万达广场4层</t>
    <phoneticPr fontId="4" type="noConversion"/>
  </si>
  <si>
    <t>上海万达影城（金山店）</t>
  </si>
  <si>
    <t>上海金山万达广场店</t>
  </si>
  <si>
    <t>上海市金山区龙皓路1088号万达广场4层</t>
  </si>
  <si>
    <t>上海颛桥龙盛广场店</t>
  </si>
  <si>
    <t>金都路商圈</t>
    <phoneticPr fontId="4" type="noConversion"/>
  </si>
  <si>
    <t>上海市闵行区都市路3759号上海龙盛国际广场3层万达影城</t>
    <phoneticPr fontId="4" type="noConversion"/>
  </si>
  <si>
    <t>亚繁亚乐城商圈</t>
    <phoneticPr fontId="4" type="noConversion"/>
  </si>
  <si>
    <t>上海市松江区新桥镇莘松路1266号东区4楼</t>
    <phoneticPr fontId="4" type="noConversion"/>
  </si>
  <si>
    <t>施新路商圈</t>
  </si>
  <si>
    <t>上海市浦东新区施新路802弄1号4层</t>
  </si>
  <si>
    <t>上海</t>
    <phoneticPr fontId="4" type="noConversion"/>
  </si>
  <si>
    <t>上海金桥店</t>
  </si>
  <si>
    <t>浦东新区商圈</t>
  </si>
  <si>
    <t>上海市浦东新区长岛路1156、1158号金桥翡翠坊3F</t>
  </si>
  <si>
    <t>上海松江文诚路店</t>
  </si>
  <si>
    <t>文诚路商圈</t>
  </si>
  <si>
    <t>上海市松江区文诚路238弄1号卜蜂莲花2F</t>
  </si>
  <si>
    <t>江月路商圈</t>
  </si>
  <si>
    <t>上海市闵行区江月路1850弄浦江城市生活广场4F</t>
    <phoneticPr fontId="4" type="noConversion"/>
  </si>
  <si>
    <t>上海</t>
    <phoneticPr fontId="5" type="noConversion"/>
  </si>
  <si>
    <t>宝山万达商圈</t>
    <phoneticPr fontId="4" type="noConversion"/>
  </si>
  <si>
    <t>宝山万达对面</t>
    <phoneticPr fontId="115" type="noConversion"/>
  </si>
  <si>
    <t>金山万达商圈</t>
    <phoneticPr fontId="4" type="noConversion"/>
  </si>
  <si>
    <t>金山万达对面农工商商业地产</t>
    <phoneticPr fontId="115" type="noConversion"/>
  </si>
  <si>
    <t>上海</t>
    <phoneticPr fontId="4" type="noConversion"/>
  </si>
  <si>
    <t>上海</t>
    <phoneticPr fontId="5" type="noConversion"/>
  </si>
  <si>
    <t>丰翔路商圈</t>
    <phoneticPr fontId="4" type="noConversion"/>
  </si>
  <si>
    <t>上海市嘉定区丰翔路南翔太茂广场3F</t>
    <phoneticPr fontId="5" type="noConversion"/>
  </si>
  <si>
    <t>CGV星星影城（上海大华店）</t>
  </si>
  <si>
    <t>大华路商圈</t>
  </si>
  <si>
    <t>上海市宝山区大华路348号3楼</t>
  </si>
  <si>
    <t>CGV星聚汇影城（上海安亭店)</t>
  </si>
  <si>
    <t>墨玉南路商圈</t>
  </si>
  <si>
    <t>上海市嘉定区安亭镇墨玉南路1055号嘉亭荟生活广场3楼</t>
  </si>
  <si>
    <t>明星时代国际影城（上海淞南店）</t>
  </si>
  <si>
    <t>长江南路商圈</t>
  </si>
  <si>
    <t>上海市宝山区长江南路651号淞南购物中心2楼</t>
  </si>
  <si>
    <t>上海虹桥店</t>
  </si>
  <si>
    <t>遵义路商圈</t>
  </si>
  <si>
    <t>上海市长宁区遵义路100号虹桥南丰城南区L4层420-422</t>
  </si>
  <si>
    <t>阿里影业DFC影城（浦东三林店）</t>
  </si>
  <si>
    <t>长清路商圈</t>
  </si>
  <si>
    <t>上海长清路99号</t>
  </si>
  <si>
    <t>淀山湖大道商圈</t>
    <phoneticPr fontId="4" type="noConversion"/>
  </si>
  <si>
    <t>上海市青浦区淀山湖大道286弄15号5楼</t>
    <phoneticPr fontId="4" type="noConversion"/>
  </si>
  <si>
    <t>永盛路商圈</t>
    <phoneticPr fontId="4" type="noConversion"/>
  </si>
  <si>
    <t>上海市嘉定区宝安公路3718号（近永盛路）永润广场3层（麦德龙楼上）</t>
    <phoneticPr fontId="4" type="noConversion"/>
  </si>
  <si>
    <t>华志路商圈</t>
    <phoneticPr fontId="4" type="noConversion"/>
  </si>
  <si>
    <t>上海市青浦区华新镇华志路789号5楼</t>
    <phoneticPr fontId="4" type="noConversion"/>
  </si>
  <si>
    <t>广东</t>
  </si>
  <si>
    <t>广州万达影城（白云店）</t>
  </si>
  <si>
    <t>广州白云万达广场店</t>
  </si>
  <si>
    <t>广州市白云区云城东路503号白云万达广场娱乐楼3层</t>
  </si>
  <si>
    <t>广州万达影城（番禺店）</t>
  </si>
  <si>
    <t>广州番禺万达广场店</t>
  </si>
  <si>
    <t>广州市番禺区汉溪大道东381号番禺万达广场4层</t>
  </si>
  <si>
    <t>广州万达影城（增城店）</t>
  </si>
  <si>
    <t>广州增城万达广场店</t>
  </si>
  <si>
    <t>广州市增城区增城大道69号万达广场1幢娱乐楼4A-5A</t>
  </si>
  <si>
    <t>广州万达影城（萝岗店）</t>
  </si>
  <si>
    <t>广州萝岗万达广场店</t>
  </si>
  <si>
    <t>广州市萝岗区科丰路89号万达广场娱乐楼4层万达影城</t>
    <phoneticPr fontId="4" type="noConversion"/>
  </si>
  <si>
    <t>广州南沙万达广场店</t>
  </si>
  <si>
    <t>广州市南沙区双山大道3号万达广场娱乐楼四楼</t>
    <phoneticPr fontId="4" type="noConversion"/>
  </si>
  <si>
    <t>广州</t>
    <phoneticPr fontId="4" type="noConversion"/>
  </si>
  <si>
    <t>五月花商业广场</t>
    <phoneticPr fontId="4" type="noConversion"/>
  </si>
  <si>
    <t>广州市中山五路68号五月花商业广场6层</t>
    <phoneticPr fontId="4" type="noConversion"/>
  </si>
  <si>
    <t>青年文化宫商圈</t>
    <phoneticPr fontId="4" type="noConversion"/>
  </si>
  <si>
    <t>广州市北京路312号青年文化宫二楼</t>
    <phoneticPr fontId="4" type="noConversion"/>
  </si>
  <si>
    <t>中影环球国际影城</t>
  </si>
  <si>
    <t>博裕广场商圈</t>
  </si>
  <si>
    <t>广州市天河区中山大道中1088号301房</t>
  </si>
  <si>
    <t>广州海珠佳永广场店</t>
  </si>
  <si>
    <t>江南大道商圈</t>
  </si>
  <si>
    <t>广州海珠区江南大道南689-709号枫瀛汇广场二楼</t>
    <phoneticPr fontId="4" type="noConversion"/>
  </si>
  <si>
    <t>广州中影峰华国际影城</t>
  </si>
  <si>
    <t>来利大厦商圈</t>
  </si>
  <si>
    <t>广州市白云区太和镇太和中路86-96号来利大厦3楼</t>
  </si>
  <si>
    <t>华南影都商圈</t>
  </si>
  <si>
    <t xml:space="preserve">广州市环市西路133华南影都D区二楼 </t>
  </si>
  <si>
    <t>逢源路商圈</t>
  </si>
  <si>
    <t>广州市荔湾区逢源路155号</t>
  </si>
  <si>
    <t>文明路商圈</t>
  </si>
  <si>
    <t>广州越秀区文明路65号</t>
  </si>
  <si>
    <t>广州市第二工人文化宫</t>
  </si>
  <si>
    <t>同福东路商圈</t>
  </si>
  <si>
    <t>广州市海珠区同福东路640号市二宫内</t>
  </si>
  <si>
    <t>中影博亚影城广州南岸店</t>
  </si>
  <si>
    <t>荔湾商圈</t>
  </si>
  <si>
    <t>广州市荔湾区南岸路45号</t>
  </si>
  <si>
    <t>芳兴路商圈</t>
  </si>
  <si>
    <t>广州市荔湾区芳兴路14号西湾荟广场2楼</t>
  </si>
  <si>
    <t>广东</t>
    <phoneticPr fontId="4" type="noConversion"/>
  </si>
  <si>
    <t>广州</t>
    <phoneticPr fontId="5" type="noConversion"/>
  </si>
  <si>
    <t>钟村街商圈</t>
    <phoneticPr fontId="4" type="noConversion"/>
  </si>
  <si>
    <t>广东省广州市番禺区钟村街105国道钟村新城区路段西侧雄峰商城商场2之三层B1西南角1</t>
    <phoneticPr fontId="115" type="noConversion"/>
  </si>
  <si>
    <t>棠德南路商圈</t>
    <phoneticPr fontId="4" type="noConversion"/>
  </si>
  <si>
    <t>广州市天河区棠德南路44号乐天棠德广场2楼</t>
    <phoneticPr fontId="115" type="noConversion"/>
  </si>
  <si>
    <t>花都区商圈</t>
    <phoneticPr fontId="4" type="noConversion"/>
  </si>
  <si>
    <t>广东省广州市花都区金狮大道29号</t>
    <phoneticPr fontId="5" type="noConversion"/>
  </si>
  <si>
    <t>广东</t>
    <phoneticPr fontId="5" type="noConversion"/>
  </si>
  <si>
    <t>广州万胜围店</t>
  </si>
  <si>
    <t>新港东路商圈</t>
    <phoneticPr fontId="5" type="noConversion"/>
  </si>
  <si>
    <t>广东省广州市海珠区新港东路1236号万胜广场五层</t>
    <phoneticPr fontId="5" type="noConversion"/>
  </si>
  <si>
    <t xml:space="preserve">广东  </t>
  </si>
  <si>
    <t>广州思哲国际影城（大岗店）</t>
  </si>
  <si>
    <t>兴业路商圈</t>
  </si>
  <si>
    <t>广州市南沙区大岗镇兴业路96号阳光城市广场4楼</t>
  </si>
  <si>
    <t xml:space="preserve">广东 </t>
  </si>
  <si>
    <t>广州期遇·UUE国际影城（番禺店）</t>
  </si>
  <si>
    <t>繁华路商圈</t>
  </si>
  <si>
    <t>广州市番禺区繁华路57号6楼</t>
  </si>
  <si>
    <t>深圳</t>
  </si>
  <si>
    <t>深圳海雅广场店</t>
  </si>
  <si>
    <t>海雅缤纷城商圈</t>
    <phoneticPr fontId="4" type="noConversion"/>
  </si>
  <si>
    <t>深圳市宝安区建安一路海雅缤纷城4层</t>
  </si>
  <si>
    <t>乐活城商圈</t>
    <phoneticPr fontId="4" type="noConversion"/>
  </si>
  <si>
    <t>深圳市盐田区沙头角街道瀚海东岸荣津乐活城四层</t>
    <phoneticPr fontId="4" type="noConversion"/>
  </si>
  <si>
    <t>广东</t>
    <phoneticPr fontId="4" type="noConversion"/>
  </si>
  <si>
    <t>深圳</t>
    <phoneticPr fontId="4" type="noConversion"/>
  </si>
  <si>
    <t>悦方广场商圈</t>
    <phoneticPr fontId="4" type="noConversion"/>
  </si>
  <si>
    <t>深圳市南山区西丽大道天悦南湾一楼悦方广场</t>
    <phoneticPr fontId="4" type="noConversion"/>
  </si>
  <si>
    <t>深圳星晨国际影城</t>
  </si>
  <si>
    <t>松岗商圈</t>
  </si>
  <si>
    <t>深圳市宝安区松岗街道松明大道</t>
  </si>
  <si>
    <t>布澜路商圈</t>
  </si>
  <si>
    <t>深圳市龙岗区布澜路李朗国际珠宝园C1栋3楼</t>
    <phoneticPr fontId="4" type="noConversion"/>
  </si>
  <si>
    <t>中影UL城市影院福永店</t>
  </si>
  <si>
    <t>福永街道商圈</t>
  </si>
  <si>
    <t>福永街道怀德社区怀德城市花园房屋第四层西</t>
  </si>
  <si>
    <t>中影UL城市影院西丽店</t>
  </si>
  <si>
    <t>新围村商圈</t>
  </si>
  <si>
    <t>西丽新围村新华大厦2栋2楼</t>
  </si>
  <si>
    <t>中影UL城市影院宝安店</t>
  </si>
  <si>
    <t>创业路商圈</t>
  </si>
  <si>
    <t>新安街道创业路高发西岸花园7栋整栋</t>
  </si>
  <si>
    <t>中影UL城市影院坪地店</t>
  </si>
  <si>
    <t>坪地社区商圈</t>
  </si>
  <si>
    <t>深圳市龙岗区坪地社区深惠路3034号4楼</t>
  </si>
  <si>
    <t>中影UL城市影院乐尚店</t>
  </si>
  <si>
    <t>新安街道商圈</t>
  </si>
  <si>
    <t>宝安区新安街道裕安二路融景园1栋商场</t>
  </si>
  <si>
    <t>中影UL城市影院前海店</t>
  </si>
  <si>
    <t>南山区商圈</t>
  </si>
  <si>
    <t>南山区前海路与学府路交汇处新德家园裙楼二层</t>
  </si>
  <si>
    <t>中影UL城市影院彩田店</t>
  </si>
  <si>
    <t>彩田路商圈</t>
  </si>
  <si>
    <t>福田区彩田路3030号彩德城三层</t>
  </si>
  <si>
    <t>中影UL城市影院莲塘店</t>
  </si>
  <si>
    <t>莲塘街道商圈</t>
  </si>
  <si>
    <t>罗湖区莲塘街道聚宝路综合楼三层1号铺</t>
  </si>
  <si>
    <t>中影UL城市影院布心店</t>
  </si>
  <si>
    <t>东昌路商圈</t>
  </si>
  <si>
    <t>罗湖区东昌路今日家园裙楼2-B之六</t>
  </si>
  <si>
    <t>中影UL城市影院龙珠店</t>
  </si>
  <si>
    <t>桃源三期商圈</t>
  </si>
  <si>
    <t>桃源三期小区10-12栋地下二层至地上一层层101号之地上一层1001号铺</t>
  </si>
  <si>
    <t>中影UL城市影院宝立方店</t>
  </si>
  <si>
    <t>西乡街道商圈</t>
  </si>
  <si>
    <t>西乡街道198号宝立方珠宝玉石文化创意园宝立方博览中心三楼L3-01</t>
  </si>
  <si>
    <t>中影UL城市影院坪山店</t>
  </si>
  <si>
    <t>建设路商圈</t>
  </si>
  <si>
    <t>坪山街道建设路49号409</t>
  </si>
  <si>
    <t>中影UL城市影院黄田店</t>
  </si>
  <si>
    <t>深圳市宝安区西乡街道黄田社区长园28号</t>
  </si>
  <si>
    <t>中影UL城市影院万荟城店</t>
  </si>
  <si>
    <t>宝安商圈</t>
  </si>
  <si>
    <t>深圳市宝安区西乡街道宝田一路中熙香槟色九栋商业广场4楼</t>
  </si>
  <si>
    <t>深圳市宝安区松岗东方大道与松岗大道交汇处联投东方PARK三楼（松岗店）</t>
    <phoneticPr fontId="4" type="noConversion"/>
  </si>
  <si>
    <t>深圳市橙天欢乐影城</t>
  </si>
  <si>
    <t>龙华新区商圈</t>
  </si>
  <si>
    <t>广东省深圳市龙华新区大浪商业中心纷享城三楼</t>
  </si>
  <si>
    <t>福永桥和路商圈</t>
    <phoneticPr fontId="4" type="noConversion"/>
  </si>
  <si>
    <t>深圳市宝安区福永桥和路315号德金花园F栋202</t>
    <phoneticPr fontId="5" type="noConversion"/>
  </si>
  <si>
    <t>广东</t>
    <phoneticPr fontId="4" type="noConversion"/>
  </si>
  <si>
    <t>深圳</t>
    <phoneticPr fontId="4" type="noConversion"/>
  </si>
  <si>
    <t>怀德南路商圈</t>
    <phoneticPr fontId="4" type="noConversion"/>
  </si>
  <si>
    <t>深圳市宝安区福永街道怀德南路群艺馆1楼</t>
    <phoneticPr fontId="5" type="noConversion"/>
  </si>
  <si>
    <t>广东</t>
    <phoneticPr fontId="4" type="noConversion"/>
  </si>
  <si>
    <t>深圳</t>
    <phoneticPr fontId="4" type="noConversion"/>
  </si>
  <si>
    <t>西乡街道商圈</t>
    <phoneticPr fontId="4" type="noConversion"/>
  </si>
  <si>
    <t>深圳市宝安区西乡街道宝民二路臣田工业区商业楼一楼北A16</t>
    <phoneticPr fontId="5" type="noConversion"/>
  </si>
  <si>
    <t>光明新区商圈</t>
    <phoneticPr fontId="4" type="noConversion"/>
  </si>
  <si>
    <t>广东省深圳市光明新区公明街道田寮村炜东城百货三楼</t>
    <phoneticPr fontId="5" type="noConversion"/>
  </si>
  <si>
    <t>沙井街道商圈</t>
    <phoneticPr fontId="4" type="noConversion"/>
  </si>
  <si>
    <t>广东省深圳市宝安区沙井街道大埔路后亭社区（良德酒店旁）</t>
    <phoneticPr fontId="5" type="noConversion"/>
  </si>
  <si>
    <t>新安街道商圈</t>
    <phoneticPr fontId="4" type="noConversion"/>
  </si>
  <si>
    <t>广东省深圳市宝安区新安街道49区自由路137号大楼A110</t>
    <phoneticPr fontId="4" type="noConversion"/>
  </si>
  <si>
    <t>民治街道商圈</t>
    <phoneticPr fontId="4" type="noConversion"/>
  </si>
  <si>
    <t>广东省深圳市龙华区民治街道民乐一区民乐大厦3楼</t>
    <phoneticPr fontId="4" type="noConversion"/>
  </si>
  <si>
    <t>深圳</t>
    <phoneticPr fontId="5" type="noConversion"/>
  </si>
  <si>
    <t>宝安区商圈</t>
    <phoneticPr fontId="4" type="noConversion"/>
  </si>
  <si>
    <t>广东省深圳市宝安区西乡共乐社区共和工业路明月花都四楼</t>
    <phoneticPr fontId="115" type="noConversion"/>
  </si>
  <si>
    <t>南湾街道商圈</t>
    <phoneticPr fontId="4" type="noConversion"/>
  </si>
  <si>
    <t>广东省深圳市龙岗区南湾街道开放路8号501</t>
    <phoneticPr fontId="115" type="noConversion"/>
  </si>
  <si>
    <t>横岗街道商圈</t>
    <phoneticPr fontId="4" type="noConversion"/>
  </si>
  <si>
    <t>广东省深圳市龙岗区横岗街道金源路20号</t>
    <phoneticPr fontId="115" type="noConversion"/>
  </si>
  <si>
    <t>龙岗大道商圈</t>
    <phoneticPr fontId="4" type="noConversion"/>
  </si>
  <si>
    <t>广东省深圳市龙岗区龙岗大道2288号佳兆业广场3F</t>
    <phoneticPr fontId="5" type="noConversion"/>
  </si>
  <si>
    <t>凤凰大道商圈</t>
    <phoneticPr fontId="4" type="noConversion"/>
  </si>
  <si>
    <t>广东省深圳市龙岗区平湖凤凰大道凤凰商业广场-1</t>
    <phoneticPr fontId="4" type="noConversion"/>
  </si>
  <si>
    <t>沙江路商圈</t>
    <phoneticPr fontId="4" type="noConversion"/>
  </si>
  <si>
    <t>深圳市宝安区松岗镇沙江路天源隆商场3楼</t>
    <phoneticPr fontId="4" type="noConversion"/>
  </si>
  <si>
    <t>桂湾三路商圈</t>
    <phoneticPr fontId="4" type="noConversion"/>
  </si>
  <si>
    <t>深圳市南山区桂湾三路龙海商业广场A区</t>
    <phoneticPr fontId="4" type="noConversion"/>
  </si>
  <si>
    <t xml:space="preserve">广东  </t>
    <phoneticPr fontId="115" type="noConversion"/>
  </si>
  <si>
    <t>宝安区商圈</t>
    <phoneticPr fontId="115" type="noConversion"/>
  </si>
  <si>
    <t>深圳市宝安区宝安大道与凯城二路交汇壹航城中心</t>
    <phoneticPr fontId="115" type="noConversion"/>
  </si>
  <si>
    <t>深圳市南山区创业路亿力达大厦A座A区1楼</t>
  </si>
  <si>
    <t>深圳市蛇口影剧院</t>
  </si>
  <si>
    <t>蛇口新街商圈</t>
  </si>
  <si>
    <t>深圳市南山区蛇口新街110号</t>
  </si>
  <si>
    <t>深圳期遇·UUE影城（合水口店）</t>
  </si>
  <si>
    <t>合水口商圈</t>
  </si>
  <si>
    <t>深圳市光明新区公明街道合水口新天地购物广场3楼</t>
  </si>
  <si>
    <t>成都</t>
  </si>
  <si>
    <t>成都锦华万达广场店</t>
  </si>
  <si>
    <t>成都市二环路东五段万达商业广场3楼</t>
  </si>
  <si>
    <t>成都蜀都万达广场店</t>
  </si>
  <si>
    <t>郫县郫筒镇望丛东路139号4F-1</t>
    <phoneticPr fontId="4" type="noConversion"/>
  </si>
  <si>
    <t>成都万达影城（金牛店）</t>
  </si>
  <si>
    <t>成都金牛万达广场店</t>
  </si>
  <si>
    <t>成都市金牛区人民北路与一环路交汇处金牛万达广场4层</t>
  </si>
  <si>
    <t>成都SM广场店</t>
  </si>
  <si>
    <t>SM广场商圈</t>
  </si>
  <si>
    <t>成都市二环路东二段29号SM广场4层</t>
  </si>
  <si>
    <t>成都万达影城（新都店）</t>
  </si>
  <si>
    <t>成都新都和顺广场店</t>
  </si>
  <si>
    <t>新都商圈</t>
  </si>
  <si>
    <t>成都市新都区马超东路266号和信新城市购物广场4层</t>
  </si>
  <si>
    <t>成都万达影城（红牌楼店）</t>
  </si>
  <si>
    <t>成都红牌楼广场店</t>
  </si>
  <si>
    <t>红牌楼商圈</t>
  </si>
  <si>
    <t>成都市武侯区佳灵路7号红牌楼广场2栋2层</t>
  </si>
  <si>
    <t>成都万达影城（财富店）</t>
  </si>
  <si>
    <t>成都财富广场店</t>
  </si>
  <si>
    <t>盐市口商圈</t>
  </si>
  <si>
    <t>成都市盐市口大业路6号财富中心4层</t>
  </si>
  <si>
    <t>成都万达影城（金沙店）</t>
  </si>
  <si>
    <t>成都金沙广场店</t>
  </si>
  <si>
    <t>金沙商圈</t>
  </si>
  <si>
    <t>成都市清江中路59号文化宫3层</t>
  </si>
  <si>
    <t>成都崇州唐人街店</t>
  </si>
  <si>
    <t>唐人街购物中心商圈</t>
  </si>
  <si>
    <t>成都财富又一城店</t>
  </si>
  <si>
    <t>财富又一城商圈</t>
    <phoneticPr fontId="4" type="noConversion"/>
  </si>
  <si>
    <t>成都市府青路二段2号财富又一城5楼</t>
    <phoneticPr fontId="4" type="noConversion"/>
  </si>
  <si>
    <t>四川</t>
    <phoneticPr fontId="5" type="noConversion"/>
  </si>
  <si>
    <t>成都</t>
    <phoneticPr fontId="5" type="noConversion"/>
  </si>
  <si>
    <t>成都欧城广场店</t>
  </si>
  <si>
    <t>凤凰西七路商圈</t>
    <phoneticPr fontId="5" type="noConversion"/>
  </si>
  <si>
    <t>成都市青白江区凤凰西七路5号美程广场4楼万达影城</t>
    <phoneticPr fontId="5" type="noConversion"/>
  </si>
  <si>
    <t>成都青羊万达广场店</t>
  </si>
  <si>
    <t>万达商圈</t>
    <phoneticPr fontId="5" type="noConversion"/>
  </si>
  <si>
    <t>四川省成都市青羊区日月大道一段978号万达广场四楼</t>
    <phoneticPr fontId="5" type="noConversion"/>
  </si>
  <si>
    <t>成都双流万达广场店</t>
  </si>
  <si>
    <t>成都市双流区星空路二段999号万达广场4楼</t>
    <phoneticPr fontId="5" type="noConversion"/>
  </si>
  <si>
    <t>文化路商圈</t>
    <phoneticPr fontId="4" type="noConversion"/>
  </si>
  <si>
    <t>四川省成都市温江区文化路1号人民商场旁3层</t>
    <phoneticPr fontId="115" type="noConversion"/>
  </si>
  <si>
    <t>湖北</t>
  </si>
  <si>
    <t>武汉</t>
  </si>
  <si>
    <t>武汉万达影城（汉街店）</t>
  </si>
  <si>
    <t>武汉汉街万达广场店</t>
  </si>
  <si>
    <t>武汉市武昌区水果湖楚河汉街1号万达广场5层</t>
  </si>
  <si>
    <t>武汉万达影城（菱角湖店）</t>
  </si>
  <si>
    <t>武汉菱角湖万达广场店</t>
  </si>
  <si>
    <t>武汉市江汉区新华西路菱角湖万达广场娱乐楼4层</t>
  </si>
  <si>
    <t>武汉万达影城（江汉路悦荟广场店）</t>
  </si>
  <si>
    <t>武汉江汉路悦荟广场店</t>
  </si>
  <si>
    <t>武汉市江汉区交通路1号万达商业广场C座2层</t>
  </si>
  <si>
    <t>武汉万达影城（经开店）</t>
  </si>
  <si>
    <t>武汉经开万达广场店</t>
  </si>
  <si>
    <t>武汉经济技术开发区东风大道111号经开万达广场3层</t>
  </si>
  <si>
    <t>武汉汉阳汉商银座店</t>
  </si>
  <si>
    <t>汉商银座商圈</t>
  </si>
  <si>
    <t>武汉汉阳大道139号F座5层</t>
  </si>
  <si>
    <t>武汉万达影城（春树里店）</t>
  </si>
  <si>
    <t>武汉春树里广场店</t>
  </si>
  <si>
    <t>春树里商圈</t>
  </si>
  <si>
    <t>武汉市武昌区中北路166号岳家嘴东湖春树里购物中心4层</t>
  </si>
  <si>
    <t>武汉万达影城（东西湖中心广场店）</t>
  </si>
  <si>
    <t>武汉东西湖中心广场店</t>
  </si>
  <si>
    <t>中心广场商圈</t>
  </si>
  <si>
    <t>武汉东西湖区东西湖区吴家山中心广场4层</t>
  </si>
  <si>
    <t>武汉万达影城（江夏MALL店）</t>
  </si>
  <si>
    <t>武汉江夏MALL店</t>
  </si>
  <si>
    <t>联投广场商圈</t>
  </si>
  <si>
    <t>武汉市江夏区文化大道江夏联投广场店3层</t>
  </si>
  <si>
    <t>武汉长青广场店</t>
  </si>
  <si>
    <t>车站街商圈</t>
    <phoneticPr fontId="4" type="noConversion"/>
  </si>
  <si>
    <t>湖北省武汉市江岸区车站街长青广场E座4楼万达影城长青广场店</t>
    <phoneticPr fontId="4" type="noConversion"/>
  </si>
  <si>
    <t xml:space="preserve">湖北 </t>
    <phoneticPr fontId="115" type="noConversion"/>
  </si>
  <si>
    <t>盘龙经济开发区商圈</t>
    <phoneticPr fontId="115" type="noConversion"/>
  </si>
  <si>
    <t>武汉盘龙经济开发区奥莱之星城市广场10栋3楼</t>
    <phoneticPr fontId="115" type="noConversion"/>
  </si>
  <si>
    <t xml:space="preserve">湖北 </t>
  </si>
  <si>
    <t>武汉蔡甸华夏世纪影城</t>
  </si>
  <si>
    <t>凤凰路商圈</t>
  </si>
  <si>
    <t>湖北省武汉市蔡甸区凤凰山经济开发区凤凰路1号</t>
  </si>
  <si>
    <t>江苏</t>
    <phoneticPr fontId="4" type="noConversion"/>
  </si>
  <si>
    <t>南京</t>
  </si>
  <si>
    <t>南京万达影城（新街口店）</t>
  </si>
  <si>
    <t>南京新街口万达广场店</t>
  </si>
  <si>
    <t>南京市白下区洪武路88号新街口万达广场4层</t>
  </si>
  <si>
    <t>江苏</t>
    <phoneticPr fontId="4" type="noConversion"/>
  </si>
  <si>
    <t>南京万达影城（江宁店）</t>
  </si>
  <si>
    <t>南京江宁万达广场店</t>
  </si>
  <si>
    <t>南京市江宁区竹山路68号万达广场5层</t>
  </si>
  <si>
    <t>江苏</t>
    <phoneticPr fontId="4" type="noConversion"/>
  </si>
  <si>
    <t>南京万达影城（建邺店）</t>
  </si>
  <si>
    <t>南京建邺万达广场店</t>
  </si>
  <si>
    <t>南京市江东中路98号万达广场娱乐楼4层</t>
  </si>
  <si>
    <t>文苑路商圈</t>
  </si>
  <si>
    <t>南京市栖霞区文苑路8号</t>
    <phoneticPr fontId="4" type="noConversion"/>
  </si>
  <si>
    <t>江苏</t>
    <phoneticPr fontId="5" type="noConversion"/>
  </si>
  <si>
    <t>南京</t>
    <phoneticPr fontId="5" type="noConversion"/>
  </si>
  <si>
    <t>南京江宁太阳城店</t>
  </si>
  <si>
    <t>双龙大道商圈</t>
    <phoneticPr fontId="5" type="noConversion"/>
  </si>
  <si>
    <t>江苏省南京市江宁区双龙大道1539号21世纪太阳城购物中心5楼</t>
    <phoneticPr fontId="5" type="noConversion"/>
  </si>
  <si>
    <t>江苏</t>
  </si>
  <si>
    <t>溧水时代国际影城</t>
  </si>
  <si>
    <t>珍珠南路商圈</t>
  </si>
  <si>
    <t>南京市溧水区珍珠南路14号尚溧城6-7层</t>
  </si>
  <si>
    <t xml:space="preserve">江苏 </t>
  </si>
  <si>
    <t>南京中传国际影城（新浦路店）</t>
  </si>
  <si>
    <t>新浦路商圈</t>
  </si>
  <si>
    <t>南京市浦口区新浦路126号（大润发超市4楼）</t>
  </si>
  <si>
    <t>华彩国际影城</t>
  </si>
  <si>
    <t>丽景路商圈</t>
  </si>
  <si>
    <t>南京高新区丽景路1号莱福城中心商业广场3楼</t>
  </si>
  <si>
    <t>杭州</t>
  </si>
  <si>
    <t>杭州水晶城店</t>
  </si>
  <si>
    <t>水晶城商圈</t>
  </si>
  <si>
    <t>杭州市拱墅区上塘路458号水晶城购物中心7层</t>
  </si>
  <si>
    <t>杭州万达影城（拱墅店）</t>
  </si>
  <si>
    <t>杭州拱墅万达广场店</t>
  </si>
  <si>
    <t>万达商圈</t>
  </si>
  <si>
    <t>杭州市拱墅区杭行路666号万达广场4层</t>
  </si>
  <si>
    <t>浙江</t>
    <phoneticPr fontId="4" type="noConversion"/>
  </si>
  <si>
    <t>杭州上亿奥特莱斯店</t>
  </si>
  <si>
    <t>上亿商业圈</t>
    <phoneticPr fontId="4" type="noConversion"/>
  </si>
  <si>
    <t>杭州市余杭区逸盛路190号上亿广场5楼</t>
    <phoneticPr fontId="4" type="noConversion"/>
  </si>
  <si>
    <t>庄影影城-杭州乔司华荣城店</t>
  </si>
  <si>
    <t>博卡路商圈</t>
  </si>
  <si>
    <t>杭州市余杭区乔司街道博卡路18号华荣城3幢4层</t>
  </si>
  <si>
    <t>汉鼎宇佑影城美博广场店</t>
  </si>
  <si>
    <t>东冠路商圈</t>
  </si>
  <si>
    <t>浙江省杭州市滨江区浦沿街道东冠路611号美博生活广场3楼</t>
  </si>
  <si>
    <t>汉鼎宇佑影城千岛湖店</t>
  </si>
  <si>
    <t>鱼头广场商圈</t>
  </si>
  <si>
    <t>浙江省杭州市淳安县千岛湖里杉柏南景路427号鱼头广场东3楼</t>
  </si>
  <si>
    <t>中影星辰都尚影城</t>
  </si>
  <si>
    <t>开发区商圈</t>
  </si>
  <si>
    <t>浙江省杭州市江干区下沙经济技术开发区高沙商业街1128号</t>
  </si>
  <si>
    <t>浙江</t>
    <phoneticPr fontId="4" type="noConversion"/>
  </si>
  <si>
    <t>杭州</t>
    <phoneticPr fontId="4" type="noConversion"/>
  </si>
  <si>
    <t>古墩路商圈</t>
    <phoneticPr fontId="4" type="noConversion"/>
  </si>
  <si>
    <t>杭州市西湖区古墩路456-552号303/304/305</t>
    <phoneticPr fontId="4" type="noConversion"/>
  </si>
  <si>
    <t>重庆</t>
  </si>
  <si>
    <t>重庆大融城店</t>
  </si>
  <si>
    <t>观音桥商圈</t>
  </si>
  <si>
    <t>重庆市江北区观音桥大融城6-7层</t>
  </si>
  <si>
    <t>重庆万州万达广场店</t>
  </si>
  <si>
    <t>重庆市万州区北滨大道2段998号5幢9号WDCM万达广场娱乐楼四楼</t>
  </si>
  <si>
    <t>重庆万达影城（南坪店）</t>
  </si>
  <si>
    <t>重庆南坪万达广场店</t>
  </si>
  <si>
    <t>重庆市南岸区江南大道8号万1达广场娱乐楼3层</t>
  </si>
  <si>
    <t>重庆万达影城（SM店）</t>
  </si>
  <si>
    <t>重庆SM广场店</t>
  </si>
  <si>
    <t>渝北商圈</t>
  </si>
  <si>
    <t>重庆市渝北店松石北路148号SM广场4L</t>
  </si>
  <si>
    <t>重庆万达影城（大渡口店）</t>
  </si>
  <si>
    <t>重庆大渡口店</t>
  </si>
  <si>
    <t>大渡口商圈</t>
  </si>
  <si>
    <t>重庆市大渡口区松青路1099号新天泽国际广场4楼</t>
  </si>
  <si>
    <t>重庆大坪店</t>
  </si>
  <si>
    <t>大融城商圈</t>
    <phoneticPr fontId="4" type="noConversion"/>
  </si>
  <si>
    <t>重庆市渝中区大坪正街19号英利大融城6楼</t>
  </si>
  <si>
    <t>重庆巴南万达广场店</t>
  </si>
  <si>
    <t>巴南区商圈</t>
    <phoneticPr fontId="4" type="noConversion"/>
  </si>
  <si>
    <t>重庆市巴南区渝南大道297号4-5层</t>
    <phoneticPr fontId="4" type="noConversion"/>
  </si>
  <si>
    <t>重庆永川万达广场店</t>
  </si>
  <si>
    <t>重庆市永川区星光大道789号万达广场4楼万达影城</t>
  </si>
  <si>
    <t>重庆江北卜蜂莲花店</t>
  </si>
  <si>
    <t>洋河北路商圈</t>
  </si>
  <si>
    <t>重庆市江北区洋河北路6号力帆体育城3楼</t>
  </si>
  <si>
    <t>重庆</t>
    <phoneticPr fontId="5" type="noConversion"/>
  </si>
  <si>
    <t>重庆汽博厚品店</t>
  </si>
  <si>
    <t>金童路商圈</t>
    <phoneticPr fontId="5" type="noConversion"/>
  </si>
  <si>
    <t>重庆市渝北区金童路9号叠彩城三期3楼</t>
    <phoneticPr fontId="5" type="noConversion"/>
  </si>
  <si>
    <t>重庆万州高笋塘店</t>
  </si>
  <si>
    <t>高笋塘商圈</t>
    <phoneticPr fontId="5" type="noConversion"/>
  </si>
  <si>
    <t>重庆市万州区高笋塘万高国际五层</t>
    <phoneticPr fontId="5" type="noConversion"/>
  </si>
  <si>
    <t>重庆合川步步高店</t>
  </si>
  <si>
    <t>合阳大道商圈</t>
    <phoneticPr fontId="5" type="noConversion"/>
  </si>
  <si>
    <t>重庆市合川区合阳大道2号步步高百货5楼</t>
    <phoneticPr fontId="5" type="noConversion"/>
  </si>
  <si>
    <t>重庆二郎店</t>
  </si>
  <si>
    <t>火炬大道商圈</t>
    <phoneticPr fontId="5" type="noConversion"/>
  </si>
  <si>
    <t>重庆市九龙坡区火炬大道99号千叶中央街区2栋3楼</t>
    <phoneticPr fontId="5" type="noConversion"/>
  </si>
  <si>
    <t>CGV星聚汇影城（重庆茶园店)</t>
  </si>
  <si>
    <t>茶园新区商圈</t>
  </si>
  <si>
    <t>重庆市南岸区茶园新区通江大道悦地购物中心5楼</t>
  </si>
  <si>
    <t>渝北区商圈</t>
    <phoneticPr fontId="4" type="noConversion"/>
  </si>
  <si>
    <t>重庆市渝北区狮子坪轨道站美悦星都4层</t>
    <phoneticPr fontId="4" type="noConversion"/>
  </si>
  <si>
    <t>义乌道商圈</t>
    <phoneticPr fontId="4" type="noConversion"/>
  </si>
  <si>
    <t>重庆市合川区义乌道278号缤果城3楼</t>
    <phoneticPr fontId="4" type="noConversion"/>
  </si>
  <si>
    <t>沈阳</t>
  </si>
  <si>
    <t>沈阳万达影城（铁西店）</t>
  </si>
  <si>
    <t>沈阳铁西万达广场店</t>
  </si>
  <si>
    <t>沈阳市铁西区兴华南街58号</t>
  </si>
  <si>
    <t>沈阳万达影城（太原街店）</t>
  </si>
  <si>
    <t>沈阳太原街万达广场店</t>
  </si>
  <si>
    <t>沈阳市和平区太原南街2号万达商业广场4层</t>
  </si>
  <si>
    <t>沈阳万达影城（北一路店）</t>
  </si>
  <si>
    <t>沈阳北一路万达广场店</t>
  </si>
  <si>
    <t>沈阳市铁西区北一中路一号万达广场四楼万达影城</t>
  </si>
  <si>
    <t>沈阳奥体万达广场店</t>
  </si>
  <si>
    <t>沈阳市浑南新区营盘西街17号奥体万达广场四楼</t>
    <phoneticPr fontId="4" type="noConversion"/>
  </si>
  <si>
    <t>东莞</t>
  </si>
  <si>
    <t>东莞东城万达广场店</t>
  </si>
  <si>
    <t>东莞市东城区东纵路208号万达广场四层</t>
    <phoneticPr fontId="4" type="noConversion"/>
  </si>
  <si>
    <t>东莞华南MALL店</t>
  </si>
  <si>
    <t>华南MALL商圈</t>
    <phoneticPr fontId="4" type="noConversion"/>
  </si>
  <si>
    <t>广东东莞市万江区万道路华南MALLWDCM，D区三楼</t>
  </si>
  <si>
    <t>东莞长安万达广场店</t>
  </si>
  <si>
    <t>东莞市长安镇宵边社区东门中路1号万达广场4层</t>
    <phoneticPr fontId="4" type="noConversion"/>
  </si>
  <si>
    <t>东莞厚街万达广场店</t>
  </si>
  <si>
    <t>东莞市厚街镇康乐北路6号万达广场四层</t>
    <phoneticPr fontId="4" type="noConversion"/>
  </si>
  <si>
    <t>永宁街商圈</t>
    <phoneticPr fontId="4" type="noConversion"/>
  </si>
  <si>
    <t>广东省东莞市樟木头镇永宁街1号龙亨阁酒店三楼</t>
    <phoneticPr fontId="4" type="noConversion"/>
  </si>
  <si>
    <t>广东</t>
    <phoneticPr fontId="5" type="noConversion"/>
  </si>
  <si>
    <t>东莞</t>
    <phoneticPr fontId="5" type="noConversion"/>
  </si>
  <si>
    <t>东莞虎门万达广场店</t>
  </si>
  <si>
    <t>东莞市虎门镇连升北路388号万达广场四层</t>
    <phoneticPr fontId="5" type="noConversion"/>
  </si>
  <si>
    <t>湛江万达广场店</t>
  </si>
  <si>
    <t>广东省湛江市湛江经济技术开发区海滨大道中128号万达广场四楼万达影城</t>
    <phoneticPr fontId="4" type="noConversion"/>
  </si>
  <si>
    <t>惠州</t>
  </si>
  <si>
    <t>惠州万达影城（新天地店）</t>
  </si>
  <si>
    <t>惠州新天地广场店</t>
  </si>
  <si>
    <t>新天地商圈</t>
  </si>
  <si>
    <t>惠州市河南岸演达一路港惠新天地4楼</t>
  </si>
  <si>
    <t>广东</t>
    <phoneticPr fontId="4" type="noConversion"/>
  </si>
  <si>
    <t>惠州</t>
    <phoneticPr fontId="4" type="noConversion"/>
  </si>
  <si>
    <t>时尚公园购物广场商圈</t>
    <phoneticPr fontId="4" type="noConversion"/>
  </si>
  <si>
    <t>广东省惠州仲恺大道（惠环段）376号时尚公园购物广场1-6层商场5层01号</t>
    <phoneticPr fontId="4" type="noConversion"/>
  </si>
  <si>
    <t>惠州陈江天益城店</t>
  </si>
  <si>
    <t>金湖路商圈</t>
  </si>
  <si>
    <t>惠州市仲恺高新区陈江街道金湖路1号天益城广场店F6层</t>
  </si>
  <si>
    <t>中山</t>
    <phoneticPr fontId="4" type="noConversion"/>
  </si>
  <si>
    <t>万达商圈</t>
    <phoneticPr fontId="4" type="noConversion"/>
  </si>
  <si>
    <t>广东省中山市西区康健路29号棕榈彩虹商业中心</t>
    <phoneticPr fontId="4" type="noConversion"/>
  </si>
  <si>
    <t>中山</t>
  </si>
  <si>
    <t>中山大信新都汇店</t>
  </si>
  <si>
    <t>南岸路商圈</t>
  </si>
  <si>
    <t>石岐区南岸路20号4层1卡</t>
  </si>
  <si>
    <t>东富路商圈</t>
  </si>
  <si>
    <t>广东省中山市东凤镇东富路81号大顺时尚荟（原君信大厦）4楼</t>
  </si>
  <si>
    <t>江门</t>
  </si>
  <si>
    <t>江门万达影城（蓬江店）</t>
  </si>
  <si>
    <t>江门万达广场店</t>
  </si>
  <si>
    <t>江门市蓬江区发展大道北八卦山以南侧地段江门万达广场4楼</t>
  </si>
  <si>
    <t>四川</t>
    <phoneticPr fontId="4" type="noConversion"/>
  </si>
  <si>
    <t>绵阳</t>
  </si>
  <si>
    <t>绵阳涪城万达广场店</t>
  </si>
  <si>
    <t>绵阳市涪城区花园路9号万达广场4楼</t>
    <phoneticPr fontId="4" type="noConversion"/>
  </si>
  <si>
    <t>绵阳万达影城（长虹店）</t>
  </si>
  <si>
    <t>绵阳长虹国际城店</t>
  </si>
  <si>
    <t>长虹国际城商圈</t>
  </si>
  <si>
    <t>绵阳涪城区WDCM跃进路4号长虹国际城缤纷时代4楼</t>
  </si>
  <si>
    <t>四川</t>
    <phoneticPr fontId="5" type="noConversion"/>
  </si>
  <si>
    <t>绵阳</t>
    <phoneticPr fontId="5" type="noConversion"/>
  </si>
  <si>
    <t>绵阳乐荟城广场店</t>
  </si>
  <si>
    <t>剑南路商圈</t>
    <phoneticPr fontId="5" type="noConversion"/>
  </si>
  <si>
    <t>四川省绵阳市科创区剑南路西段323号乐荟城2楼万达影城</t>
    <phoneticPr fontId="5" type="noConversion"/>
  </si>
  <si>
    <t>安徽</t>
  </si>
  <si>
    <t>合肥</t>
  </si>
  <si>
    <t>合肥万达影城（包河店）</t>
  </si>
  <si>
    <t>合肥包河万达广场店</t>
  </si>
  <si>
    <t>合肥包河区马鞍山路万达广场娱乐楼4层</t>
  </si>
  <si>
    <t>合肥天鹅湖万达广场店</t>
  </si>
  <si>
    <t>合肥市政务新区南二环路3818号万达广场娱乐楼4层</t>
  </si>
  <si>
    <t>合肥瑶海万达广场店</t>
  </si>
  <si>
    <t>合肥市瑶海区临泉东路万达广场娱乐楼四层</t>
  </si>
  <si>
    <t>合肥万达文化旅游城店</t>
  </si>
  <si>
    <t>安徽省合肥市滨湖区南宁路与万年埠路交汇口向南100米万达茂娱乐楼3楼万达</t>
  </si>
  <si>
    <t>芜湖</t>
  </si>
  <si>
    <t>芜湖市赭山路与弋江路交叉口万达广场娱乐场四、五层</t>
  </si>
  <si>
    <t>芜湖万达影城（华强店）</t>
  </si>
  <si>
    <t>华强广场商圈</t>
  </si>
  <si>
    <t>芜湖市长江中路与银湖南路交叉口华强广场4-5层</t>
  </si>
  <si>
    <t>厦门</t>
  </si>
  <si>
    <t>厦门万达影城（湖里店）</t>
  </si>
  <si>
    <t>厦门湖里万达广场店</t>
  </si>
  <si>
    <t>厦门湖里区仙岳路4666号万达广场娱乐楼4层</t>
  </si>
  <si>
    <t>厦门万达影城（SM店）</t>
  </si>
  <si>
    <t>厦门SM广场店</t>
  </si>
  <si>
    <t>SM广场二期B座3层</t>
  </si>
  <si>
    <t>厦门万达影城（集美店）</t>
  </si>
  <si>
    <t>厦门集美万达广场店</t>
  </si>
  <si>
    <t>厦门市集美区银江路137号万达广场4层</t>
  </si>
  <si>
    <t>厦门世茂海峡广场店</t>
  </si>
  <si>
    <t>演武西路商圈</t>
  </si>
  <si>
    <t>厦门市思明区演武西路182号厦门世茂国际广场裙楼6层万达影城</t>
  </si>
  <si>
    <t>福州</t>
  </si>
  <si>
    <t>福州万达影城（仓山店）</t>
  </si>
  <si>
    <t>福州仓山万达广场店</t>
  </si>
  <si>
    <t>福州市仓山区浦上大道276号万达广场2号门4层</t>
  </si>
  <si>
    <t>福州万达影城（金融街店）</t>
  </si>
  <si>
    <t>福州金融街万达广场店</t>
  </si>
  <si>
    <t>福州市台江区鳌峰路金融街广场</t>
  </si>
  <si>
    <t>福州世茂广场店</t>
  </si>
  <si>
    <t>台江商圈</t>
    <phoneticPr fontId="4" type="noConversion"/>
  </si>
  <si>
    <t>福州市台江区茶亭街道广达路168号世茂百货负一楼</t>
    <phoneticPr fontId="4" type="noConversion"/>
  </si>
  <si>
    <t>泉州</t>
  </si>
  <si>
    <t>泉州万达影城</t>
  </si>
  <si>
    <t>泉州万达广场店</t>
  </si>
  <si>
    <t>泉州市丰泽区浦西路万达广场4层</t>
  </si>
  <si>
    <t>福建</t>
    <phoneticPr fontId="5" type="noConversion"/>
  </si>
  <si>
    <t>泉州</t>
    <phoneticPr fontId="5" type="noConversion"/>
  </si>
  <si>
    <t>惠安禹州广场店</t>
  </si>
  <si>
    <t>世纪大道商圈</t>
    <phoneticPr fontId="5" type="noConversion"/>
  </si>
  <si>
    <t>福建省泉州市惠安县世纪大道禹洲商业广场1号门3楼万达影城</t>
    <phoneticPr fontId="5" type="noConversion"/>
  </si>
  <si>
    <t xml:space="preserve">福建 </t>
  </si>
  <si>
    <t>中影UL城市影院泉州店</t>
  </si>
  <si>
    <t>泉秀路商圈</t>
  </si>
  <si>
    <t>泉州市丰泽区泉秀路与温陵473路交叉口福华商厦五层</t>
  </si>
  <si>
    <t>福建</t>
    <phoneticPr fontId="4" type="noConversion"/>
  </si>
  <si>
    <t>莆田</t>
  </si>
  <si>
    <t>莆田万达影城</t>
  </si>
  <si>
    <t>莆田万达广场店</t>
  </si>
  <si>
    <t>莆田市城厢区荔华东大道8号万达广场4楼</t>
  </si>
  <si>
    <t>甘肃</t>
  </si>
  <si>
    <t>兰州</t>
  </si>
  <si>
    <t>兰州万达影城（城关店）</t>
  </si>
  <si>
    <t>兰州城关万达广场店</t>
  </si>
  <si>
    <t>兰州市城关区天水北路68号万达广场4楼</t>
  </si>
  <si>
    <t>兰州</t>
    <phoneticPr fontId="4" type="noConversion"/>
  </si>
  <si>
    <t>兰州万达影城（康桥店）</t>
  </si>
  <si>
    <t>兰州康桥广场店</t>
  </si>
  <si>
    <t>安宁商圈</t>
  </si>
  <si>
    <t>兰州市安宁区安宁西路3号康桥国际购物中心5层</t>
  </si>
  <si>
    <t>广西</t>
  </si>
  <si>
    <t>南宁</t>
  </si>
  <si>
    <t>南宁万达影城（青秀店）</t>
  </si>
  <si>
    <t>南宁青秀万达广场店</t>
  </si>
  <si>
    <t>南宁市青秀区东葛路延长线118号青秀万达广场5楼</t>
  </si>
  <si>
    <t>南宁悦荟广场店</t>
  </si>
  <si>
    <t>南宁市青云街18号悦荟广场B座三层</t>
  </si>
  <si>
    <t>南宁安吉万达广场店</t>
  </si>
  <si>
    <t>南宁市西乡塘区高新大道55号万达广场四楼</t>
    <phoneticPr fontId="4" type="noConversion"/>
  </si>
  <si>
    <t>海南</t>
  </si>
  <si>
    <t>海口</t>
  </si>
  <si>
    <t>海口万达影城（万国大都会店）</t>
  </si>
  <si>
    <t>海口万国大都会店</t>
  </si>
  <si>
    <t>大都会商圈</t>
  </si>
  <si>
    <t>海口市大同路26号万国大都会八层</t>
  </si>
  <si>
    <t>海南</t>
    <phoneticPr fontId="4" type="noConversion"/>
  </si>
  <si>
    <t>海口中电广场店</t>
  </si>
  <si>
    <t>新技术示范区商圈</t>
  </si>
  <si>
    <t>澄迈县老城高新技术示范区海南生态软件园第三时间商业广场10号楼</t>
  </si>
  <si>
    <t>海口海航日月广场店</t>
  </si>
  <si>
    <t>国兴大道商圈</t>
    <phoneticPr fontId="4" type="noConversion"/>
  </si>
  <si>
    <t>海南省海口市琼山区国兴大道日月广场2号楼4-5层</t>
    <phoneticPr fontId="4" type="noConversion"/>
  </si>
  <si>
    <t>海口秀英万达广场店</t>
  </si>
  <si>
    <t>海南省海口市秀英区海榆中线29号秀英万达广场4层万达影城</t>
    <phoneticPr fontId="4" type="noConversion"/>
  </si>
  <si>
    <t>海口</t>
    <phoneticPr fontId="5" type="noConversion"/>
  </si>
  <si>
    <t>海甸二东路商圈</t>
    <phoneticPr fontId="4" type="noConversion"/>
  </si>
  <si>
    <t>海南省海口市海甸二东路西西里购物中兴</t>
    <phoneticPr fontId="115" type="noConversion"/>
  </si>
  <si>
    <t>河北</t>
  </si>
  <si>
    <t>石家庄</t>
  </si>
  <si>
    <t>石家庄万达影城（裕华店）</t>
  </si>
  <si>
    <t>石家庄裕华万达广场店</t>
  </si>
  <si>
    <t>万达商圈</t>
    <phoneticPr fontId="4" type="noConversion"/>
  </si>
  <si>
    <t>石家庄裕华区槐安路136号万达广场娱乐楼3层</t>
  </si>
  <si>
    <t>廊坊</t>
  </si>
  <si>
    <t>廊坊万达影城（新华路店）</t>
  </si>
  <si>
    <t>廊坊万达广场店</t>
  </si>
  <si>
    <t>廊坊市新华路50号万达广场四层万达影城</t>
  </si>
  <si>
    <t>唐山</t>
  </si>
  <si>
    <t>唐山路南万达广场店</t>
  </si>
  <si>
    <t>河北省唐山市路南区新华东道与增盛路交叉口万达广场四楼</t>
    <phoneticPr fontId="4" type="noConversion"/>
  </si>
  <si>
    <t>河北</t>
    <phoneticPr fontId="5" type="noConversion"/>
  </si>
  <si>
    <t>唐山</t>
    <phoneticPr fontId="5" type="noConversion"/>
  </si>
  <si>
    <t>唐山凤城国贸店</t>
  </si>
  <si>
    <t>路北区商圈</t>
    <phoneticPr fontId="5" type="noConversion"/>
  </si>
  <si>
    <t>河北省唐山市路北区北新道与卫国路交叉口爱琴海购物公园六层万达影城</t>
    <phoneticPr fontId="5" type="noConversion"/>
  </si>
  <si>
    <t>CGV星聚汇影城（唐山路南店）</t>
  </si>
  <si>
    <t>新华西道商圈</t>
  </si>
  <si>
    <t>河北省唐山市路南区新华西道四号银泰城四层</t>
  </si>
  <si>
    <t>保定</t>
  </si>
  <si>
    <t>保定万达影城（万博广场店）</t>
  </si>
  <si>
    <t>保定万博广场店</t>
  </si>
  <si>
    <t>万博广场朝阳路商圈</t>
  </si>
  <si>
    <t>保定市朝阳北大街99号万博广场北区5层</t>
  </si>
  <si>
    <t>河南</t>
  </si>
  <si>
    <t>郑州</t>
  </si>
  <si>
    <t>郑州万达影城（二七店）</t>
  </si>
  <si>
    <t>郑州二七万达广场店</t>
  </si>
  <si>
    <t>郑州市大学路航海路二七万达广场娱乐楼4楼万达影城</t>
  </si>
  <si>
    <t>郑州万达影城（中原店）</t>
  </si>
  <si>
    <t>郑州中原万达广场店</t>
  </si>
  <si>
    <t>郑州市中原中路171号万达广场5层</t>
  </si>
  <si>
    <t>郑州惠济万达广场店</t>
  </si>
  <si>
    <t>郑州市惠济区开元路与文化路交叉口向西500米惠济万达广场4楼万达影城</t>
    <phoneticPr fontId="5" type="noConversion"/>
  </si>
  <si>
    <t>奥斯卡金时代影城</t>
  </si>
  <si>
    <t>龙湖镇商圈</t>
  </si>
  <si>
    <t>河南省郑州新郑市龙湖镇滨湖路与泰山路金时代商业广场2楼</t>
  </si>
  <si>
    <t>新百姓奥斯卡影城</t>
  </si>
  <si>
    <t>嵩山南路商圈</t>
  </si>
  <si>
    <t>郑州二七区嵩山南路69号中原百姓广场A馆3楼</t>
  </si>
  <si>
    <t>河南</t>
    <phoneticPr fontId="4" type="noConversion"/>
  </si>
  <si>
    <t>洛阳</t>
  </si>
  <si>
    <t>洛阳万达广场店</t>
  </si>
  <si>
    <t>洛阳市涧西区辽宁路170号万达广场4层</t>
  </si>
  <si>
    <t>洛阳世茂广场店</t>
  </si>
  <si>
    <t>洛阳市洛龙区牡丹大道166号泉舜购物中心3层</t>
    <phoneticPr fontId="4" type="noConversion"/>
  </si>
  <si>
    <t>黑龙江</t>
  </si>
  <si>
    <t>哈尔滨</t>
  </si>
  <si>
    <t>哈尔滨万达影城（中央店）</t>
  </si>
  <si>
    <t>哈尔滨中央大街悦荟广场店</t>
  </si>
  <si>
    <t>万达商圈</t>
    <phoneticPr fontId="4" type="noConversion"/>
  </si>
  <si>
    <t>哈尔滨市道里区中央大街232号万达商业广场A座三层</t>
  </si>
  <si>
    <t>哈尔滨香坊万达广场店</t>
  </si>
  <si>
    <t>哈尔滨市香坊区衡山路17-1号万达广场四层</t>
  </si>
  <si>
    <t>哈尔滨万达影城（哈西店）</t>
  </si>
  <si>
    <t>哈尔滨哈西万达广场店</t>
  </si>
  <si>
    <t>哈尔滨市南岗区中兴大道168号</t>
  </si>
  <si>
    <t>哈尔滨万达影城（乐松店）</t>
  </si>
  <si>
    <t>哈尔滨乐松广场店</t>
  </si>
  <si>
    <t>乐松商圈</t>
  </si>
  <si>
    <t>哈尔滨市香坊区三大动力路8号乐松购物广场4层</t>
    <phoneticPr fontId="4" type="noConversion"/>
  </si>
  <si>
    <t>哈尔滨阿城达仁广场店</t>
  </si>
  <si>
    <t>解放大街商圈</t>
    <phoneticPr fontId="4" type="noConversion"/>
  </si>
  <si>
    <t>哈尔滨市阿城区会宁路312号，达仁印象城5楼</t>
    <phoneticPr fontId="4" type="noConversion"/>
  </si>
  <si>
    <t>黑龙江</t>
    <phoneticPr fontId="4" type="noConversion"/>
  </si>
  <si>
    <t>大庆</t>
  </si>
  <si>
    <t>大庆萨尔图万达广场店</t>
  </si>
  <si>
    <t>大庆市萨尔图区东风路15-3号万达广场四楼</t>
  </si>
  <si>
    <t>黑龙江</t>
    <phoneticPr fontId="5" type="noConversion"/>
  </si>
  <si>
    <t>大庆</t>
    <phoneticPr fontId="5" type="noConversion"/>
  </si>
  <si>
    <t>大庆联想科技城店</t>
  </si>
  <si>
    <t>博学大街商圈</t>
    <phoneticPr fontId="5" type="noConversion"/>
  </si>
  <si>
    <t>大庆市萨尔图区博学大街30号联想科技城A2娱乐楼3层</t>
    <phoneticPr fontId="5" type="noConversion"/>
  </si>
  <si>
    <t>长春</t>
  </si>
  <si>
    <t>长春万达影城（欧亚店）</t>
  </si>
  <si>
    <t>长春欧亚大卖场店</t>
  </si>
  <si>
    <t>朝阳商圈</t>
  </si>
  <si>
    <t>长春市高新区开运街5178号WDCM欧亚卖场20号门4层</t>
  </si>
  <si>
    <t>长春万达影城（红旗街店）</t>
  </si>
  <si>
    <t>长春红旗街万达广场店</t>
  </si>
  <si>
    <t>长春市朝阳区红旗街616号万达广场娱乐楼4层</t>
  </si>
  <si>
    <t>长春万达影城（重庆路店）</t>
  </si>
  <si>
    <t>长春重庆路万达广场店</t>
  </si>
  <si>
    <t>长春市重庆路1388号长春万达商业广场4层</t>
  </si>
  <si>
    <t>长春万达影城（赛德广场店）</t>
  </si>
  <si>
    <t>长春赛德广场店</t>
  </si>
  <si>
    <t>长春市仙台大街头1288号赛德购物广场7F</t>
  </si>
  <si>
    <t>长春万达影城（宽城店）</t>
  </si>
  <si>
    <t>长春宽城万达广场店</t>
  </si>
  <si>
    <t>长春市宽城区凯旋路1055号</t>
  </si>
  <si>
    <t>长春万达影城（欧亚万豪广场店）</t>
  </si>
  <si>
    <t>长春欧亚广场店</t>
  </si>
  <si>
    <t>万豪商圈</t>
  </si>
  <si>
    <t>长春市吉林大路与洋浦大街交汇欧亚万豪购物中心五层</t>
    <phoneticPr fontId="4" type="noConversion"/>
  </si>
  <si>
    <t>吉林</t>
    <phoneticPr fontId="4" type="noConversion"/>
  </si>
  <si>
    <t>长春</t>
    <phoneticPr fontId="4" type="noConversion"/>
  </si>
  <si>
    <t>长春繁荣路力旺中心店</t>
  </si>
  <si>
    <t>力旺商圈</t>
    <phoneticPr fontId="4" type="noConversion"/>
  </si>
  <si>
    <t>吉林省长春市前进大街与繁荣路交汇996号力旺广场商业综合体三层</t>
    <phoneticPr fontId="4" type="noConversion"/>
  </si>
  <si>
    <t>吉林万达影城（财富店）</t>
  </si>
  <si>
    <t>吉林财富广场店</t>
  </si>
  <si>
    <t>财富商圈</t>
  </si>
  <si>
    <t>吉林市昌邑区建设街1367号财富广场B座5层</t>
  </si>
  <si>
    <t>吉林万达影城（欧亚广场店）</t>
  </si>
  <si>
    <t>吉林欧亚广场店</t>
  </si>
  <si>
    <t>欧亚商圈</t>
  </si>
  <si>
    <t>吉林市丰满区吉林大街1-2号欧亚综合体4楼万达影城</t>
  </si>
  <si>
    <t>吉林华业店</t>
  </si>
  <si>
    <t>华业商圈</t>
    <phoneticPr fontId="4" type="noConversion"/>
  </si>
  <si>
    <t>吉林市昌邑区嫩江街199号华业城市广场6层万达影城</t>
    <phoneticPr fontId="4" type="noConversion"/>
  </si>
  <si>
    <t>大连</t>
  </si>
  <si>
    <t>大连万达影城（高新店）</t>
  </si>
  <si>
    <t>大连高新万达广场店</t>
  </si>
  <si>
    <t>大连市高新园区黄浦路500号万达广场四层</t>
  </si>
  <si>
    <t>大连万达影城（华府店）</t>
  </si>
  <si>
    <t>大连华府悦荟广场店</t>
  </si>
  <si>
    <t>大连市西岗区中山路281号万达华府A座三层</t>
  </si>
  <si>
    <t>大连万达影城（一方店）</t>
  </si>
  <si>
    <t>大连一方广场店</t>
  </si>
  <si>
    <t>金融经济活动商圈</t>
  </si>
  <si>
    <t>大连市中山区鲁迅路12-1一方国际大厦4楼</t>
  </si>
  <si>
    <t>大连万达影城（港汇店）</t>
  </si>
  <si>
    <t>大连万达港汇中心店</t>
  </si>
  <si>
    <t>港汇中心</t>
  </si>
  <si>
    <t>大连市中山区友好路普照街44号港汇中心6F</t>
  </si>
  <si>
    <t>大连万达影城（经开店）</t>
  </si>
  <si>
    <t>大连经开万达广场店</t>
  </si>
  <si>
    <t>大连市经济技术开发区辽河西路117号万达广场4楼</t>
  </si>
  <si>
    <t>南昌</t>
  </si>
  <si>
    <t>南昌红谷滩万达广场店</t>
  </si>
  <si>
    <t>南昌市红谷滩新区会展路999号万达广场3层万达影城</t>
  </si>
  <si>
    <t>南昌万达文化旅游城店</t>
  </si>
  <si>
    <t>南昌市红谷滩新区南龙蟠街666号万达茂2层</t>
    <phoneticPr fontId="4" type="noConversion"/>
  </si>
  <si>
    <t>南昌万达影城（八一店）</t>
  </si>
  <si>
    <t>南昌八一万达广场店</t>
  </si>
  <si>
    <t>南昌市八一大道333号万达购物广场四楼</t>
  </si>
  <si>
    <t>南昌万达影城（达观店）</t>
  </si>
  <si>
    <t>南昌达观广场店</t>
  </si>
  <si>
    <t>南昌市北京东路1819号达观国际广场4层</t>
  </si>
  <si>
    <t>南昌世茂广场店</t>
  </si>
  <si>
    <t>红谷滩商圈</t>
    <phoneticPr fontId="4" type="noConversion"/>
  </si>
  <si>
    <t>南昌市红谷滩区红谷中大道1706号世茂广场6楼</t>
  </si>
  <si>
    <t>内蒙古</t>
  </si>
  <si>
    <t>呼和浩特</t>
  </si>
  <si>
    <t>呼和浩特万达广场店</t>
  </si>
  <si>
    <t>万达商圈</t>
    <phoneticPr fontId="4" type="noConversion"/>
  </si>
  <si>
    <t>呼和浩特市赛罕区新华东街26号</t>
  </si>
  <si>
    <t>呼和浩特万达影城（美特好店）</t>
  </si>
  <si>
    <t>呼和浩特美特好店</t>
  </si>
  <si>
    <t>牛街商圈</t>
  </si>
  <si>
    <t>呼和浩特市牛街北口美特好大卖场3层</t>
  </si>
  <si>
    <t>呼和浩特万达影城（维多利店）</t>
  </si>
  <si>
    <t>呼和浩特维多利广场店</t>
  </si>
  <si>
    <t>维多利商圈</t>
  </si>
  <si>
    <t>呼和浩特市中山西路1号维多利购物中心7楼</t>
  </si>
  <si>
    <t>内蒙古</t>
    <phoneticPr fontId="4" type="noConversion"/>
  </si>
  <si>
    <t>包头</t>
  </si>
  <si>
    <t>包头万达影城</t>
  </si>
  <si>
    <t>包头青山万达广场店</t>
  </si>
  <si>
    <t>万达商圈</t>
    <phoneticPr fontId="4" type="noConversion"/>
  </si>
  <si>
    <t>包头市青山区青年路26号万达广场4层</t>
  </si>
  <si>
    <t>宁夏</t>
  </si>
  <si>
    <t>银川</t>
  </si>
  <si>
    <t>银川万达影城（金凤店）</t>
  </si>
  <si>
    <t>银川金凤万达广场店</t>
  </si>
  <si>
    <t>银川金凤区正源北街22号万达广场娱乐楼</t>
  </si>
  <si>
    <t>银川万达影城（东方红店）</t>
  </si>
  <si>
    <t>银川东方红广场店</t>
  </si>
  <si>
    <t>东方红广场商圈</t>
  </si>
  <si>
    <t>银川市兴庆区新华东街227号东方红广场8层</t>
  </si>
  <si>
    <t>银川万达影城（西夏店）</t>
  </si>
  <si>
    <t>银川西夏万达广场店</t>
  </si>
  <si>
    <t>银川市西夏区金波北街75号西夏万达广场娱乐四层</t>
  </si>
  <si>
    <t>苏州</t>
  </si>
  <si>
    <t>苏州万达影城（平江店）</t>
  </si>
  <si>
    <t>苏州平江万达广场店</t>
  </si>
  <si>
    <t>苏州市人民路3188号万达广场A2幢3层</t>
  </si>
  <si>
    <t>苏州万达影城（SM店）</t>
  </si>
  <si>
    <t>苏州SM广场店</t>
  </si>
  <si>
    <t>苏州吴中商圈</t>
  </si>
  <si>
    <t>苏州市吴中大道1109号SM城市商业广场E幢3楼</t>
  </si>
  <si>
    <t>苏州吴中万达广场店</t>
  </si>
  <si>
    <t>苏州市吴中区石湖西路188号万达广场4楼</t>
    <phoneticPr fontId="4" type="noConversion"/>
  </si>
  <si>
    <t>苏州世茂广场店</t>
  </si>
  <si>
    <t>宝带商圈</t>
    <phoneticPr fontId="4" type="noConversion"/>
  </si>
  <si>
    <t>苏州市宝带西路1177号1F世茂运河城2期北区</t>
    <phoneticPr fontId="4" type="noConversion"/>
  </si>
  <si>
    <t>苏州沧浪世茂广场店</t>
  </si>
  <si>
    <t>苏州市沧浪区宝带西路1155号1幢3F-4F西区</t>
  </si>
  <si>
    <t>苏州</t>
    <phoneticPr fontId="5" type="noConversion"/>
  </si>
  <si>
    <t>吴中区商圈</t>
    <phoneticPr fontId="4" type="noConversion"/>
  </si>
  <si>
    <t>江苏省苏州市吴中区甪直镇鸣市路18号万嘉生活广场4F</t>
    <phoneticPr fontId="115" type="noConversion"/>
  </si>
  <si>
    <t>无锡</t>
  </si>
  <si>
    <t>无锡万达影城（滨湖店）</t>
  </si>
  <si>
    <t>无锡滨湖万达广场店</t>
  </si>
  <si>
    <t>无锡市滨湖区梁溪路35号万达广场娱乐楼3-4楼</t>
  </si>
  <si>
    <t>无锡万达影城（惠山店）</t>
  </si>
  <si>
    <t>无锡惠山万达广场店</t>
  </si>
  <si>
    <t>无锡市惠山区吴韵路321号惠山万达商业广场娱乐楼Z-4..</t>
  </si>
  <si>
    <t>江苏</t>
    <phoneticPr fontId="4" type="noConversion"/>
  </si>
  <si>
    <t>无锡万达影城（哥伦布店）</t>
  </si>
  <si>
    <t>无锡哥伦布广场店</t>
  </si>
  <si>
    <t>长江路商圈</t>
  </si>
  <si>
    <t>无锡市新区长江北路280号哥伦布广场四楼</t>
  </si>
  <si>
    <t>无锡万达影城（华润店）</t>
  </si>
  <si>
    <t>无锡华润广场店</t>
  </si>
  <si>
    <t>乐都会商圈</t>
  </si>
  <si>
    <t>无锡市崇安区广瑞路399号华润乐都汇4楼万达影城</t>
  </si>
  <si>
    <t>无锡华士达影城</t>
  </si>
  <si>
    <t>华惠路商圈</t>
  </si>
  <si>
    <t>无锡市惠山区华惠路绿地世纪城600号3F-04铺位</t>
  </si>
  <si>
    <t>泰州</t>
  </si>
  <si>
    <t>泰州万达影城</t>
  </si>
  <si>
    <t>泰州万达广场店</t>
  </si>
  <si>
    <t>泰州市海陵区济川东路226号万达广场娱乐楼三楼</t>
  </si>
  <si>
    <t>徐州</t>
  </si>
  <si>
    <t>徐州万达影城</t>
  </si>
  <si>
    <t>徐州云龙万达广场店</t>
  </si>
  <si>
    <t>徐州市云龙区和平大道58号徐州云龙万达广场四层</t>
  </si>
  <si>
    <t>徐州世茂广场店</t>
  </si>
  <si>
    <t>东路世茂商圈</t>
    <phoneticPr fontId="4" type="noConversion"/>
  </si>
  <si>
    <t>徐州市三环东路世茂广场大润发超市3楼</t>
  </si>
  <si>
    <t>徐州铜山万达广场店</t>
  </si>
  <si>
    <t>江苏省徐州市铜山区北京北路19号万达广场4楼</t>
    <phoneticPr fontId="4" type="noConversion"/>
  </si>
  <si>
    <t>镇江</t>
  </si>
  <si>
    <t>镇江万达影城</t>
  </si>
  <si>
    <t>镇江万达广场店</t>
  </si>
  <si>
    <t>黄山西路万达商圈</t>
  </si>
  <si>
    <t>镇江润州区黄山西路万达广场娱乐楼4楼</t>
  </si>
  <si>
    <t>润州区商圈</t>
  </si>
  <si>
    <t>江苏省镇江市润州区中山北路与朱方路交汇处东方伟业广场003幢四层4001室</t>
  </si>
  <si>
    <t>江苏</t>
    <phoneticPr fontId="4" type="noConversion"/>
  </si>
  <si>
    <t>常州</t>
  </si>
  <si>
    <t>常州万达影城（新北万达广场店）</t>
  </si>
  <si>
    <t>常州新北万达广场店</t>
  </si>
  <si>
    <t>常州市新北区通江中路88号万达广场5楼</t>
  </si>
  <si>
    <t>常州万达影城（武进店）</t>
  </si>
  <si>
    <t>常州武进万达广场店</t>
  </si>
  <si>
    <t>常州市武进区湖塘花园街301号WDCM万达广场</t>
  </si>
  <si>
    <t>淮安</t>
  </si>
  <si>
    <t>淮安万达影城（万达广场店）</t>
  </si>
  <si>
    <t>淮安万达广场店</t>
  </si>
  <si>
    <t>淮安市清河区翔宇中路169号万达广场3层</t>
  </si>
  <si>
    <t>淮安万达影城（九升店）</t>
  </si>
  <si>
    <t>淮安九升购物中心店</t>
  </si>
  <si>
    <t>九升国际广场商圈</t>
  </si>
  <si>
    <t>淮安市淮安区镇淮楼东路100号九升国际广场三层</t>
  </si>
  <si>
    <t>江阴</t>
  </si>
  <si>
    <t>江阴万达影城</t>
  </si>
  <si>
    <t>江阴万达广场店</t>
  </si>
  <si>
    <t>江阴市人民路281号4楼</t>
  </si>
  <si>
    <t>江阴万达影城（五洲广场店）</t>
  </si>
  <si>
    <t>江阴五洲广场店</t>
  </si>
  <si>
    <t>五洲广场商圈</t>
  </si>
  <si>
    <t>江阴市镇澄路3896号五洲广场3号楼4楼</t>
  </si>
  <si>
    <t>陕西</t>
  </si>
  <si>
    <t>西安</t>
  </si>
  <si>
    <t>西安万达影城（大明宫店）</t>
  </si>
  <si>
    <t>西安大明宫万达广场店</t>
  </si>
  <si>
    <t>西安市未央区太华北路369号万达广场四层</t>
  </si>
  <si>
    <t>西安万达影城东新街店</t>
  </si>
  <si>
    <t>新都会商圈</t>
    <phoneticPr fontId="4" type="noConversion"/>
  </si>
  <si>
    <t>西安市新城区解放路63号民乐新都会四层</t>
  </si>
  <si>
    <t>西安碑林万达广场店</t>
  </si>
  <si>
    <t>西安市碑林区雁塔路北段8号万达商业广场四层</t>
  </si>
  <si>
    <t>西安民乐园万达广场店</t>
  </si>
  <si>
    <t>西安解放路111号万达广场四层</t>
    <phoneticPr fontId="4" type="noConversion"/>
  </si>
  <si>
    <t>陕西</t>
    <phoneticPr fontId="5" type="noConversion"/>
  </si>
  <si>
    <t>西安</t>
    <phoneticPr fontId="5" type="noConversion"/>
  </si>
  <si>
    <t>西安乐派广场店</t>
  </si>
  <si>
    <t>徐家湾商圈</t>
    <phoneticPr fontId="5" type="noConversion"/>
  </si>
  <si>
    <t>西安市未央区徐家湾渭滨路62号乐派生活广场七层</t>
    <phoneticPr fontId="5" type="noConversion"/>
  </si>
  <si>
    <t>西安大寨路店</t>
  </si>
  <si>
    <t>雁塔区商圈</t>
  </si>
  <si>
    <t>陕西省西安市雁塔区大寨路与民洁路什字晶鑫商业广场8层</t>
  </si>
  <si>
    <t>开顿IMAX国际影城</t>
  </si>
  <si>
    <t>大兴东路商圈</t>
  </si>
  <si>
    <t>西安市莲湖区大兴东路老城根Gpark商业街最西侧IMAX影院3层</t>
  </si>
  <si>
    <t>天津</t>
  </si>
  <si>
    <t>天津万达影城（河东店）</t>
  </si>
  <si>
    <t>天津河东万达广场店</t>
  </si>
  <si>
    <t>天津市河东区津滨大道53号万达广场娱乐楼四层</t>
  </si>
  <si>
    <t>天津万达影城（金街悦荟广场店）</t>
  </si>
  <si>
    <t>天津金街悦荟广场店</t>
  </si>
  <si>
    <t>天津市和平区和平路168号天津万达商业广场E座2层</t>
  </si>
  <si>
    <t>天津万达影城（南开劝业场店）</t>
  </si>
  <si>
    <t>天津南开劝业场店</t>
  </si>
  <si>
    <t>劝业场商圈</t>
  </si>
  <si>
    <t>天津市南开区南开三马路6号劝业场6层</t>
  </si>
  <si>
    <t>天津</t>
    <phoneticPr fontId="4" type="noConversion"/>
  </si>
  <si>
    <t>天津武清威尼都广场店</t>
  </si>
  <si>
    <t>武清商圈</t>
    <phoneticPr fontId="4" type="noConversion"/>
  </si>
  <si>
    <t>天津市武清区新城翠通路与前进路交口威尼都三层</t>
  </si>
  <si>
    <t>山东</t>
  </si>
  <si>
    <t>青岛</t>
  </si>
  <si>
    <t>青岛CBD万达广场店</t>
  </si>
  <si>
    <t>青岛市市北区延吉路116号万达广场三层</t>
  </si>
  <si>
    <t>青岛万达影城（台东路店）</t>
  </si>
  <si>
    <t>青岛台东路万达广场店</t>
  </si>
  <si>
    <t>青岛市市北区台东三路63号万达购物广场四楼</t>
  </si>
  <si>
    <t>青岛万达影城（李沧店）</t>
  </si>
  <si>
    <t>青岛李沧万达广场店</t>
  </si>
  <si>
    <t>青岛市李沧区巨峰路178号万达广场3楼万达影城</t>
  </si>
  <si>
    <t>济南高新万达广场店</t>
  </si>
  <si>
    <t>济南市高新区工业南路57号万达广场娱乐楼5层</t>
    <phoneticPr fontId="4" type="noConversion"/>
  </si>
  <si>
    <t>济南</t>
  </si>
  <si>
    <t>济南万达影城（魏家庄店）</t>
  </si>
  <si>
    <t>济南魏家庄万达广场店</t>
  </si>
  <si>
    <t>济南市市中区经四路万达广场娱乐楼5层</t>
  </si>
  <si>
    <t>济南世茂广场店</t>
  </si>
  <si>
    <t>泉城商圈</t>
    <phoneticPr fontId="4" type="noConversion"/>
  </si>
  <si>
    <t>山东省济南市历下区泉城路26号济南世茂国际广场影院楼3-5层</t>
    <phoneticPr fontId="5" type="noConversion"/>
  </si>
  <si>
    <t>山东</t>
    <phoneticPr fontId="4" type="noConversion"/>
  </si>
  <si>
    <t>潍坊</t>
  </si>
  <si>
    <t>潍坊万达影城（福寿店）</t>
  </si>
  <si>
    <t>潍坊万达广场店</t>
  </si>
  <si>
    <t>潍坊市奎文区鸢飞路958号万达广场四楼</t>
  </si>
  <si>
    <t>潍坊万达影城（银座店）</t>
  </si>
  <si>
    <t>潍坊银座广场店</t>
  </si>
  <si>
    <t>银座商圈</t>
  </si>
  <si>
    <t>潍坊市奎文区胜利东街北海路银座购物中心4层</t>
  </si>
  <si>
    <t>淄博</t>
  </si>
  <si>
    <t>淄博万达影城（彩世界店）</t>
  </si>
  <si>
    <t>淄博彩世界广场店</t>
  </si>
  <si>
    <t>华光路商圈</t>
  </si>
  <si>
    <t>淄博市张店区华光路116号彩世界广场4楼</t>
    <phoneticPr fontId="4" type="noConversion"/>
  </si>
  <si>
    <t>山东</t>
    <phoneticPr fontId="4" type="noConversion"/>
  </si>
  <si>
    <t>淄博万达影城（茂业店）</t>
  </si>
  <si>
    <t>淄博茂业广场店</t>
  </si>
  <si>
    <t>茂业商圈</t>
  </si>
  <si>
    <t>淄博市临淄区大顺路茂业时代广场9层</t>
  </si>
  <si>
    <t>山东</t>
    <phoneticPr fontId="4" type="noConversion"/>
  </si>
  <si>
    <t>济宁</t>
  </si>
  <si>
    <t>济宁万达影城</t>
  </si>
  <si>
    <t>济宁太白路万达广场店</t>
  </si>
  <si>
    <t>济宁市市中区万达广场四楼万达影城</t>
  </si>
  <si>
    <t>烟台芝罘万达广场店</t>
  </si>
  <si>
    <t>烟台市芝罘区西关南街烟台万达广场娱乐楼4层</t>
  </si>
  <si>
    <t>山东</t>
    <phoneticPr fontId="5" type="noConversion"/>
  </si>
  <si>
    <t>烟台</t>
    <phoneticPr fontId="5" type="noConversion"/>
  </si>
  <si>
    <t>烟台开发区万达广场店</t>
  </si>
  <si>
    <t>万达商圈</t>
    <phoneticPr fontId="5" type="noConversion"/>
  </si>
  <si>
    <t>山东省烟台市开发区淮河路与衡山路交汇处万达广场4楼</t>
    <phoneticPr fontId="5" type="noConversion"/>
  </si>
  <si>
    <t>山西</t>
    <phoneticPr fontId="4" type="noConversion"/>
  </si>
  <si>
    <t>大同</t>
  </si>
  <si>
    <t>大同万达影城（凯德店）</t>
  </si>
  <si>
    <t>大同凯德广场店</t>
  </si>
  <si>
    <t>永泰广场商圈</t>
  </si>
  <si>
    <t>大同市城区永泰南路凯德世家广场五层</t>
  </si>
  <si>
    <t>山西</t>
    <phoneticPr fontId="4" type="noConversion"/>
  </si>
  <si>
    <t>大同万达影城（华林店）</t>
  </si>
  <si>
    <t>大同华林新天地店</t>
  </si>
  <si>
    <t>红旗广场商圈</t>
  </si>
  <si>
    <t>大同市城区红旗广场北华林新天地四层西区</t>
  </si>
  <si>
    <t>宁波</t>
  </si>
  <si>
    <t>宁波鄞州万达广场店</t>
  </si>
  <si>
    <t>宁波市鄞州区四明中路999号万达商业广场（金座）三层</t>
  </si>
  <si>
    <t>宁波万达影城（江北店）</t>
  </si>
  <si>
    <t>宁波江北万达广场店</t>
  </si>
  <si>
    <t>宁波江北区江北大道188号江北万达商业广场娱乐楼4层</t>
  </si>
  <si>
    <t>温州</t>
  </si>
  <si>
    <t>温州万达影城（平阳店）</t>
  </si>
  <si>
    <t>温州平阳万达广场店</t>
  </si>
  <si>
    <t>平阳县鳌江万达广场娱乐楼4楼万达影城</t>
  </si>
  <si>
    <t>温州万达影城（龙湾店）</t>
  </si>
  <si>
    <t>温州龙湾万达广场店</t>
  </si>
  <si>
    <t>温州市龙湾区永中街道永定路1188号万达商业广场娱乐楼4层</t>
  </si>
  <si>
    <t>温州</t>
    <phoneticPr fontId="5" type="noConversion"/>
  </si>
  <si>
    <t>温州大学城商圈</t>
    <phoneticPr fontId="4" type="noConversion"/>
  </si>
  <si>
    <t>温州市瓯海区温州大学城商务中心3层</t>
    <phoneticPr fontId="115" type="noConversion"/>
  </si>
  <si>
    <t>绍兴</t>
  </si>
  <si>
    <t>绍兴万达影城</t>
  </si>
  <si>
    <t>绍兴柯桥万达广场店</t>
  </si>
  <si>
    <t>浙江省绍兴柯桥钱陶路799号万达广场娱乐楼3楼</t>
  </si>
  <si>
    <t>绍兴世茂广场店</t>
  </si>
  <si>
    <t>胜利商圈</t>
    <phoneticPr fontId="4" type="noConversion"/>
  </si>
  <si>
    <t>绍兴市越城区胜利东路360号世茂广场3-4层</t>
  </si>
  <si>
    <t>浙江</t>
    <phoneticPr fontId="5" type="noConversion"/>
  </si>
  <si>
    <t>绍兴</t>
    <phoneticPr fontId="5" type="noConversion"/>
  </si>
  <si>
    <t>绍兴上虞万达广场店</t>
  </si>
  <si>
    <t>绍兴上虞区百官街道高铁新城称山北路399号上虞万达广场四、五层</t>
    <phoneticPr fontId="5" type="noConversion"/>
  </si>
  <si>
    <t>绍兴柯桥厚品店</t>
  </si>
  <si>
    <t>兴越路商圈</t>
    <phoneticPr fontId="5" type="noConversion"/>
  </si>
  <si>
    <t>浙江省绍兴市柯桥区兴越路聚银时代4楼</t>
    <phoneticPr fontId="5" type="noConversion"/>
  </si>
  <si>
    <t>台州万达广场店</t>
  </si>
  <si>
    <t>浙江省台州市开发大道799号万达广场5楼</t>
    <phoneticPr fontId="4" type="noConversion"/>
  </si>
  <si>
    <t>台州中盛广场店</t>
  </si>
  <si>
    <t>路桥商圈</t>
    <phoneticPr fontId="4" type="noConversion"/>
  </si>
  <si>
    <t>台州市路桥区路桥街道银座街508号中盛城市广场中盛百货A-7A01</t>
    <phoneticPr fontId="4" type="noConversion"/>
  </si>
  <si>
    <t>台州</t>
  </si>
  <si>
    <t>开发大道商圈</t>
  </si>
  <si>
    <t>浙江省台州市开发大道1500号东泰万华汇</t>
  </si>
  <si>
    <t>湖州</t>
    <phoneticPr fontId="5" type="noConversion"/>
  </si>
  <si>
    <t>湖州万达广场店</t>
  </si>
  <si>
    <t>湖州市吴兴区大升路899号万达广场购物中心4F_A</t>
    <phoneticPr fontId="5" type="noConversion"/>
  </si>
  <si>
    <t>昆明</t>
  </si>
  <si>
    <t>昆明万达影城（西山店）</t>
  </si>
  <si>
    <t>昆明西山万达广场店</t>
  </si>
  <si>
    <t>昆明市西山区前兴路西山万达广场4层</t>
    <phoneticPr fontId="4" type="noConversion"/>
  </si>
  <si>
    <t>昆明万达影城（同德店）</t>
  </si>
  <si>
    <t>昆明同德广场店</t>
  </si>
  <si>
    <t>同德广场商圈</t>
  </si>
  <si>
    <t>昆明市盘龙区白云路与北京路交叉口同德昆明广场6F-7F</t>
  </si>
  <si>
    <t>云南</t>
    <phoneticPr fontId="4" type="noConversion"/>
  </si>
  <si>
    <t>昆明万达影城（云路店）</t>
  </si>
  <si>
    <t>昆明云路广场店</t>
  </si>
  <si>
    <t>云路中心商圈</t>
  </si>
  <si>
    <t>昆明市官渡区环城南路262号云路中心四楼</t>
  </si>
  <si>
    <t>昆明正义坊店</t>
  </si>
  <si>
    <t>正义路商圈</t>
    <phoneticPr fontId="4" type="noConversion"/>
  </si>
  <si>
    <t>昆明市正义路西侧昆明老街正义坊北馆4-5F</t>
  </si>
  <si>
    <t>昆明</t>
    <phoneticPr fontId="5" type="noConversion"/>
  </si>
  <si>
    <t>盘龙区商圈</t>
    <phoneticPr fontId="4" type="noConversion"/>
  </si>
  <si>
    <t>昆明市盘龙区人民东路198</t>
    <phoneticPr fontId="5" type="noConversion"/>
  </si>
  <si>
    <t>长沙</t>
  </si>
  <si>
    <t>长沙万达影城（开福店）</t>
  </si>
  <si>
    <t>长沙开福万达广场店</t>
  </si>
  <si>
    <t>长沙市开福区万达广场5楼</t>
  </si>
  <si>
    <t>长沙万达影城（解放路悦荟广场店）</t>
  </si>
  <si>
    <t>长沙解放路悦荟广场店</t>
  </si>
  <si>
    <t>悦荟广场商圈</t>
  </si>
  <si>
    <t>长沙市黄兴南路445号长沙悦荟广场四楼</t>
  </si>
  <si>
    <t>湖南</t>
    <phoneticPr fontId="4" type="noConversion"/>
  </si>
  <si>
    <t>长沙步步高广场店</t>
  </si>
  <si>
    <t>大学城商圈</t>
  </si>
  <si>
    <t>长沙市岳麓区金星中路428号步步高商业广场9楼</t>
    <phoneticPr fontId="4" type="noConversion"/>
  </si>
  <si>
    <t>湖南</t>
  </si>
  <si>
    <t>长沙梅溪湖步步高店</t>
  </si>
  <si>
    <t>岳麓商圈</t>
  </si>
  <si>
    <t>长沙高新区枫林三路1099号步步高梅溪新天地购物中心D区L3楼337</t>
    <phoneticPr fontId="4" type="noConversion"/>
  </si>
  <si>
    <t>湖南</t>
    <phoneticPr fontId="4" type="noConversion"/>
  </si>
  <si>
    <t>长沙</t>
    <phoneticPr fontId="4" type="noConversion"/>
  </si>
  <si>
    <t>长沙华创店</t>
  </si>
  <si>
    <t>芙蓉中路商圈</t>
    <phoneticPr fontId="4" type="noConversion"/>
  </si>
  <si>
    <t>长沙市开福区芙蓉中路一段113号华创国际广场3楼</t>
    <phoneticPr fontId="4" type="noConversion"/>
  </si>
  <si>
    <t>荆州</t>
  </si>
  <si>
    <t>荆州万达广场店</t>
  </si>
  <si>
    <t>荆州市荆州区北京西路与武德路交汇处万达广场4楼</t>
  </si>
  <si>
    <t>荆州万达影城（人信汇店）</t>
  </si>
  <si>
    <t>荆州人信汇店</t>
  </si>
  <si>
    <t>北京路商圈</t>
    <phoneticPr fontId="4" type="noConversion"/>
  </si>
  <si>
    <t>荆州市沙市区北京路239号</t>
    <phoneticPr fontId="4" type="noConversion"/>
  </si>
  <si>
    <t>宜昌</t>
  </si>
  <si>
    <t>宜昌万达影城</t>
  </si>
  <si>
    <t>宜昌万达广场店</t>
  </si>
  <si>
    <t>宜昌市夷陵大道万达广场娱乐城3-4层</t>
  </si>
  <si>
    <t>襄阳</t>
  </si>
  <si>
    <t>襄阳万达影城</t>
  </si>
  <si>
    <t>襄阳万达广场店</t>
  </si>
  <si>
    <t>襄阳市樊城区长虹北路9号万达广场娱乐楼3层</t>
    <phoneticPr fontId="5" type="noConversion"/>
  </si>
  <si>
    <t>贵州</t>
  </si>
  <si>
    <t>贵阳</t>
  </si>
  <si>
    <t>贵阳中大广场店</t>
  </si>
  <si>
    <t>云冈商圈</t>
  </si>
  <si>
    <t>贵阳市云岩区贵乌北路187号大营坡中大国际广场3层</t>
  </si>
  <si>
    <t>贵州</t>
    <phoneticPr fontId="4" type="noConversion"/>
  </si>
  <si>
    <t>贵阳银海元隆广场店</t>
  </si>
  <si>
    <t>云岩商圈</t>
    <phoneticPr fontId="4" type="noConversion"/>
  </si>
  <si>
    <t>贵阳市云岩区北京路219号星力银海元隆广场2楼</t>
  </si>
  <si>
    <t>新疆</t>
  </si>
  <si>
    <t>乌鲁木齐</t>
  </si>
  <si>
    <t>乌鲁木齐万达影城（万达广场店）</t>
  </si>
  <si>
    <t>乌鲁木齐万达广场店</t>
  </si>
  <si>
    <t>佛山</t>
  </si>
  <si>
    <t>佛山万达影城（南海店）</t>
  </si>
  <si>
    <t>佛山南海万达广场店</t>
  </si>
  <si>
    <t>佛山市南海区桂城街道桂澜北路28号南海万达广场四楼</t>
  </si>
  <si>
    <t>佛山三水万达广场店</t>
  </si>
  <si>
    <t>广东省佛山市三水区云东海街道南丰大道13号万达广场娱乐楼4楼</t>
    <phoneticPr fontId="5" type="noConversion"/>
  </si>
  <si>
    <t>华强北广场商圈</t>
    <phoneticPr fontId="4" type="noConversion"/>
  </si>
  <si>
    <t>广东省佛山市华强北广场</t>
    <phoneticPr fontId="4" type="noConversion"/>
  </si>
  <si>
    <t>佛山</t>
    <phoneticPr fontId="5" type="noConversion"/>
  </si>
  <si>
    <t>佛山越秀星汇广场店</t>
  </si>
  <si>
    <t>南海大道商圈</t>
    <phoneticPr fontId="5" type="noConversion"/>
  </si>
  <si>
    <t>佛山市南海区南海大道北81号越秀悦汇天地广场5楼</t>
    <phoneticPr fontId="5" type="noConversion"/>
  </si>
  <si>
    <t>顺德华钠国际影城</t>
  </si>
  <si>
    <t>美居中心商圈</t>
  </si>
  <si>
    <t>佛山市顺德区大良云景路一通美居中心</t>
  </si>
  <si>
    <t>里广路商圈</t>
    <phoneticPr fontId="4" type="noConversion"/>
  </si>
  <si>
    <t>广东省佛山市南海区里水镇里广路50号永润广场4楼</t>
    <phoneticPr fontId="4" type="noConversion"/>
  </si>
  <si>
    <t>梅州</t>
  </si>
  <si>
    <t>梅州万达广场店</t>
  </si>
  <si>
    <t>广东省梅州市梅江区万达路109号梅州万达广场4楼</t>
  </si>
  <si>
    <t>广东</t>
    <phoneticPr fontId="5" type="noConversion"/>
  </si>
  <si>
    <t>清远</t>
    <phoneticPr fontId="5" type="noConversion"/>
  </si>
  <si>
    <t>清远万达广场店</t>
  </si>
  <si>
    <t>万达商圈</t>
    <phoneticPr fontId="5" type="noConversion"/>
  </si>
  <si>
    <t>清远市清城区湖西路89号万达广场四层</t>
    <phoneticPr fontId="5" type="noConversion"/>
  </si>
  <si>
    <t>海南</t>
    <phoneticPr fontId="4" type="noConversion"/>
  </si>
  <si>
    <t>三亚</t>
  </si>
  <si>
    <t>三亚万达影城</t>
  </si>
  <si>
    <t>三亚万达海棠湾店</t>
  </si>
  <si>
    <t>三亚市海棠湾海棠湾路海棠湾万达文化中心1F</t>
  </si>
  <si>
    <t>中影UL城市影院一方店</t>
  </si>
  <si>
    <t>解放路商圈</t>
  </si>
  <si>
    <t>三亚市解放路261号一方百货8楼</t>
  </si>
  <si>
    <t>中影UL城市影院金润店</t>
  </si>
  <si>
    <t>河西路商圈</t>
  </si>
  <si>
    <t>三亚市河西路100号金润阳光5楼</t>
  </si>
  <si>
    <t>海南</t>
    <phoneticPr fontId="4" type="noConversion"/>
  </si>
  <si>
    <t>三亚</t>
    <phoneticPr fontId="5" type="noConversion"/>
  </si>
  <si>
    <t>凤凰路商圈</t>
    <phoneticPr fontId="4" type="noConversion"/>
  </si>
  <si>
    <t>海南省三亚市凤凰路155号</t>
    <phoneticPr fontId="5" type="noConversion"/>
  </si>
  <si>
    <t>东方</t>
    <phoneticPr fontId="5" type="noConversion"/>
  </si>
  <si>
    <t>乐祥路商圈</t>
    <phoneticPr fontId="4" type="noConversion"/>
  </si>
  <si>
    <t>海南省东方市乐东抱由镇乐祥路南商业步行街2号商场5楼</t>
    <phoneticPr fontId="5" type="noConversion"/>
  </si>
  <si>
    <t>固安</t>
  </si>
  <si>
    <t>固安万达影城（幸福港湾店）</t>
  </si>
  <si>
    <t>固安华夏幸福广场店</t>
  </si>
  <si>
    <t>固安工业园商圈</t>
  </si>
  <si>
    <t>廊坊市固安县固安工业园幸福港湾广场2号楼二层</t>
  </si>
  <si>
    <t>山西</t>
  </si>
  <si>
    <t>太原</t>
  </si>
  <si>
    <t>太原万达影城（龙湖店）</t>
  </si>
  <si>
    <t>太原龙湖万达广场店</t>
  </si>
  <si>
    <t>山西省太原市杏花岭区解放路175号万达广场1号门4层</t>
    <phoneticPr fontId="4" type="noConversion"/>
  </si>
  <si>
    <t>晋城</t>
  </si>
  <si>
    <t>晋城凤展广场店</t>
  </si>
  <si>
    <t>新市西街商圈</t>
  </si>
  <si>
    <t>晋城市新市西街与瑞丰路交叉口凤展新时代广场七层</t>
  </si>
  <si>
    <t>山西</t>
    <phoneticPr fontId="5" type="noConversion"/>
  </si>
  <si>
    <t>临汾</t>
    <phoneticPr fontId="5" type="noConversion"/>
  </si>
  <si>
    <t>临汾新百汇广场店</t>
  </si>
  <si>
    <t>尧都区商圈</t>
    <phoneticPr fontId="5" type="noConversion"/>
  </si>
  <si>
    <t>山西省临汾市尧都区新百汇商业广场五区三层万达影城</t>
    <phoneticPr fontId="5" type="noConversion"/>
  </si>
  <si>
    <t>四川</t>
    <phoneticPr fontId="4" type="noConversion"/>
  </si>
  <si>
    <t>内江</t>
  </si>
  <si>
    <t>内江万达广场店</t>
  </si>
  <si>
    <t>内江市东兴区汉安大道西段万达广场4楼万达影城</t>
  </si>
  <si>
    <t>德阳</t>
  </si>
  <si>
    <t>德阳凯旋城店</t>
  </si>
  <si>
    <t>文庙核心商圈</t>
  </si>
  <si>
    <t>德阳市岷江西路550号凯旋国际上美广场4楼</t>
  </si>
  <si>
    <t>德阳万达广场店</t>
  </si>
  <si>
    <t>四川省德阳市旌阳区庐山北路一段8号万达广场4F万达影城</t>
  </si>
  <si>
    <t>广元</t>
  </si>
  <si>
    <t>广元万达影城</t>
  </si>
  <si>
    <t>广元万达广场店</t>
  </si>
  <si>
    <t>广元市利州区万源万达广场4楼</t>
  </si>
  <si>
    <t>资阳万达广场店</t>
  </si>
  <si>
    <t xml:space="preserve">资阳市雁江区娇子大道120号万达广场4楼万达影城 </t>
    <phoneticPr fontId="4" type="noConversion"/>
  </si>
  <si>
    <t>成都简阳旭海广场店</t>
  </si>
  <si>
    <t>河东新区商圈</t>
  </si>
  <si>
    <t>四川省简阳市河东新区雄州大道南段389号旭海时代广场4楼</t>
  </si>
  <si>
    <t>乐山</t>
  </si>
  <si>
    <t>乐山万达广场店</t>
  </si>
  <si>
    <t>乐山市市中区乐青路662号乐山万达广场4层</t>
  </si>
  <si>
    <t>遂宁</t>
  </si>
  <si>
    <t>遂宁万达广场店</t>
  </si>
  <si>
    <t>遂宁市河东新区香林南路300号万达广场四楼</t>
  </si>
  <si>
    <t>眉山</t>
  </si>
  <si>
    <t>眉山雕像国际广场店</t>
  </si>
  <si>
    <t>三苏路商圈</t>
  </si>
  <si>
    <t>眉山市三苏路37号雕像国际广场5楼万达影城</t>
  </si>
  <si>
    <t>湖北</t>
    <phoneticPr fontId="4" type="noConversion"/>
  </si>
  <si>
    <t>黄石</t>
  </si>
  <si>
    <t>黄石万达影城</t>
  </si>
  <si>
    <t>黄石万达广场店</t>
  </si>
  <si>
    <t>黄石市花湖大道30号万达广场4层</t>
  </si>
  <si>
    <t>麻城</t>
  </si>
  <si>
    <t>麻城摩尔城店</t>
  </si>
  <si>
    <t>麻城广场</t>
    <phoneticPr fontId="4" type="noConversion"/>
  </si>
  <si>
    <t>湖北省麻城市摩尔城广场4楼万达影城</t>
    <phoneticPr fontId="4" type="noConversion"/>
  </si>
  <si>
    <t>湖北</t>
    <phoneticPr fontId="4" type="noConversion"/>
  </si>
  <si>
    <t>荆门</t>
    <phoneticPr fontId="4" type="noConversion"/>
  </si>
  <si>
    <t>荆门万达广场店</t>
  </si>
  <si>
    <t>万达商圈</t>
    <phoneticPr fontId="4" type="noConversion"/>
  </si>
  <si>
    <t>湖北省荆门市漳河新区象山大道南端38号万达广场4楼</t>
    <phoneticPr fontId="4" type="noConversion"/>
  </si>
  <si>
    <t>钟祥</t>
    <phoneticPr fontId="4" type="noConversion"/>
  </si>
  <si>
    <t>钟祥中百购物中心店</t>
  </si>
  <si>
    <t>郢中商圈</t>
  </si>
  <si>
    <t>湖北省钟祥市郢中镇王府大道36号新中百购物广场</t>
  </si>
  <si>
    <t>十堰</t>
  </si>
  <si>
    <t>十堰万达影城（万达广场店）</t>
  </si>
  <si>
    <t>十堰万达广场店</t>
  </si>
  <si>
    <t>湖北省十堰市北京北路99号万达广场娱乐楼3楼十堰万达影城</t>
  </si>
  <si>
    <t>蚌埠</t>
  </si>
  <si>
    <t>蚌埠万达广场店</t>
  </si>
  <si>
    <t>蚌埠市蚌山区东海大道4399号万达广场娱乐楼四层</t>
  </si>
  <si>
    <t>蚌埠万达影城（文化广场店）</t>
  </si>
  <si>
    <t>蚌埠文化广场店</t>
  </si>
  <si>
    <t>华夏第一街区商圈</t>
  </si>
  <si>
    <t>蚌埠淮河文化广场华夏第一街区万达国际电影城四楼</t>
  </si>
  <si>
    <t>阜阳</t>
  </si>
  <si>
    <t>阜阳颍州万达广场店</t>
  </si>
  <si>
    <t>阜阳颍州区颍州南路万达广场四楼</t>
  </si>
  <si>
    <t>淮北</t>
  </si>
  <si>
    <t>淮北万达影城（中泰广场店）</t>
  </si>
  <si>
    <t>淮北中泰广场店</t>
  </si>
  <si>
    <t>中泰商圈</t>
  </si>
  <si>
    <t>淮北市相山区人民路202号中泰广场4楼</t>
  </si>
  <si>
    <t>淮南</t>
  </si>
  <si>
    <t>淮南万达影城（海沃广场店）</t>
  </si>
  <si>
    <t>淮南海沃广场店</t>
  </si>
  <si>
    <t>龙湖商圈</t>
  </si>
  <si>
    <t>淮南市龙湖南路(火车站对面)海沃世贸广场4层</t>
  </si>
  <si>
    <t>马鞍山</t>
  </si>
  <si>
    <t>马鞍山万达广场店</t>
  </si>
  <si>
    <t>万达商圈</t>
    <phoneticPr fontId="4" type="noConversion"/>
  </si>
  <si>
    <t>马鞍山市万达广场娱乐楼4F</t>
  </si>
  <si>
    <t>六安</t>
  </si>
  <si>
    <t>六安万达影城（凯鸿广场店）</t>
  </si>
  <si>
    <t>六安凯鸿广场店</t>
  </si>
  <si>
    <t>凯鸿广场商圈</t>
  </si>
  <si>
    <t>六安市金安区皖西路凯鸿广场6号楼5层</t>
  </si>
  <si>
    <t>安徽</t>
    <phoneticPr fontId="5" type="noConversion"/>
  </si>
  <si>
    <t>六安</t>
    <phoneticPr fontId="5" type="noConversion"/>
  </si>
  <si>
    <t>六安万达广场店</t>
  </si>
  <si>
    <t>六安市金安区皋城路与球拍东路交汇处万达广场三层</t>
    <phoneticPr fontId="5" type="noConversion"/>
  </si>
  <si>
    <t>铜陵</t>
  </si>
  <si>
    <t>铜陵万达影城（北斗星城广场店）</t>
  </si>
  <si>
    <t>铜陵北斗星城广场店</t>
  </si>
  <si>
    <t>北斗星城商圈</t>
  </si>
  <si>
    <t>铜陵市铜陵县翠湖一路北斗星城A3号楼3层</t>
  </si>
  <si>
    <t>亳州</t>
  </si>
  <si>
    <t>亳州万达影城（万达广场店）</t>
  </si>
  <si>
    <t>亳州万达广场店</t>
  </si>
  <si>
    <t>安徽省马鞍山市雨山区太白大道3200号万达广场三楼</t>
  </si>
  <si>
    <t>安徽</t>
    <phoneticPr fontId="5" type="noConversion"/>
  </si>
  <si>
    <t>宿州</t>
    <phoneticPr fontId="5" type="noConversion"/>
  </si>
  <si>
    <t>宿州万达广场店</t>
  </si>
  <si>
    <t>安徽省宿州市拂晓大道与银河三路交叉口万达广场四楼万达影城</t>
    <phoneticPr fontId="5" type="noConversion"/>
  </si>
  <si>
    <t>福建</t>
    <phoneticPr fontId="4" type="noConversion"/>
  </si>
  <si>
    <t>晋江</t>
  </si>
  <si>
    <t>晋江万达广场店</t>
  </si>
  <si>
    <t>晋江市梅岭街道万达广场四楼</t>
  </si>
  <si>
    <t>晋江万达影城（SM店）</t>
  </si>
  <si>
    <t>晋江SM广场店</t>
  </si>
  <si>
    <t>晋江罗山镇福埔工业区SM国际广场3层</t>
  </si>
  <si>
    <t>龙岩</t>
  </si>
  <si>
    <t>龙岩万达影城</t>
  </si>
  <si>
    <t>龙岩万达广场店</t>
  </si>
  <si>
    <t>龙岩市新罗区双龙路1号万达广场A1号楼四层</t>
  </si>
  <si>
    <t>龙岩万阳城厚品店</t>
  </si>
  <si>
    <t>新罗商圈</t>
    <phoneticPr fontId="4" type="noConversion"/>
  </si>
  <si>
    <t>福建龙岩新罗区龙岩大道万阳城六楼</t>
    <phoneticPr fontId="4" type="noConversion"/>
  </si>
  <si>
    <t>宁德</t>
  </si>
  <si>
    <t>宁德万达影城</t>
  </si>
  <si>
    <t>宁德万达广场店</t>
  </si>
  <si>
    <t>宁德市天湖东路一号万达广场2号门四楼</t>
  </si>
  <si>
    <t>漳州</t>
  </si>
  <si>
    <t>漳州万达影城</t>
  </si>
  <si>
    <t>漳州万达广场店</t>
  </si>
  <si>
    <t>漳州市龙文区建元东路二号漳州碧湖万达广场四-五层</t>
  </si>
  <si>
    <t>福建</t>
    <phoneticPr fontId="5" type="noConversion"/>
  </si>
  <si>
    <t>漳州</t>
    <phoneticPr fontId="5" type="noConversion"/>
  </si>
  <si>
    <t>漳州台商区万达广场店</t>
  </si>
  <si>
    <t>福建省漳州市台商投资区角美镇锦江大道万达广场4楼</t>
    <phoneticPr fontId="5" type="noConversion"/>
  </si>
  <si>
    <t>福清</t>
  </si>
  <si>
    <t>福清万达影城</t>
  </si>
  <si>
    <t>福清万达广场店</t>
  </si>
  <si>
    <t>福清市音西街道淸荣大道55号</t>
  </si>
  <si>
    <t>长乐</t>
  </si>
  <si>
    <t>中影UL城市影院金峰店</t>
  </si>
  <si>
    <t>金峰镇商圈</t>
  </si>
  <si>
    <t>福建省长乐市金峰镇胪峰大道好莱坞百货二楼</t>
  </si>
  <si>
    <t>邵武</t>
  </si>
  <si>
    <t>中影UL城市影院邵武店</t>
  </si>
  <si>
    <t>城南大道商圈</t>
  </si>
  <si>
    <t>邵武市城南大道财富广场C区4F</t>
  </si>
  <si>
    <t>石狮世茂广场店</t>
  </si>
  <si>
    <t>世茂商圈</t>
  </si>
  <si>
    <t>福建省石狮市石龙路288号世茂摩天城国际广场3楼</t>
  </si>
  <si>
    <t>三明</t>
    <phoneticPr fontId="5" type="noConversion"/>
  </si>
  <si>
    <t>三明万达广场店</t>
  </si>
  <si>
    <t>福建省三明市新市北路与东乾二路交汇处万达广场3号门4楼万达影城</t>
    <phoneticPr fontId="5" type="noConversion"/>
  </si>
  <si>
    <t>广西</t>
    <phoneticPr fontId="4" type="noConversion"/>
  </si>
  <si>
    <t>桂林</t>
  </si>
  <si>
    <t>桂林万达影城（七星店）</t>
  </si>
  <si>
    <t>桂林七星万达广场店</t>
  </si>
  <si>
    <t>桂林市七星区穿山东路43号万达广场娱乐楼5层</t>
  </si>
  <si>
    <t>柳州</t>
  </si>
  <si>
    <t>柳州城中万达广场店</t>
  </si>
  <si>
    <t>广西柳州市东环大道256号万达广场4层</t>
    <phoneticPr fontId="4" type="noConversion"/>
  </si>
  <si>
    <t>广西</t>
    <phoneticPr fontId="5" type="noConversion"/>
  </si>
  <si>
    <t>柳州</t>
    <phoneticPr fontId="5" type="noConversion"/>
  </si>
  <si>
    <t>柳州柳南万达广场店</t>
  </si>
  <si>
    <t>广西省柳州市柳南区柳邕路263号柳南万达广场4层</t>
    <phoneticPr fontId="5" type="noConversion"/>
  </si>
  <si>
    <t>安阳</t>
  </si>
  <si>
    <t>安阳万达影城</t>
  </si>
  <si>
    <t>安阳万达广场店</t>
  </si>
  <si>
    <t>安阳市文峰区中华路25号万达广场娱乐楼4层</t>
  </si>
  <si>
    <t>三门峡</t>
  </si>
  <si>
    <t>三门峡万达广场店</t>
  </si>
  <si>
    <t>河南省三门峡市湖滨区大岭路与和平路交叉口万达广场四楼</t>
  </si>
  <si>
    <t>黑龙江</t>
    <phoneticPr fontId="4" type="noConversion"/>
  </si>
  <si>
    <t>佳木斯</t>
  </si>
  <si>
    <t>佳木斯万达广场店</t>
  </si>
  <si>
    <t>万达商圈</t>
    <phoneticPr fontId="4" type="noConversion"/>
  </si>
  <si>
    <t>佳木斯市向阳区光复路1081号</t>
  </si>
  <si>
    <t>黑龙江</t>
    <phoneticPr fontId="4" type="noConversion"/>
  </si>
  <si>
    <t>齐齐哈尔</t>
  </si>
  <si>
    <t>齐齐哈尔万达影城</t>
  </si>
  <si>
    <t>齐齐哈尔万达广场店</t>
  </si>
  <si>
    <t>万达商圈</t>
    <phoneticPr fontId="4" type="noConversion"/>
  </si>
  <si>
    <t>建华区新江路万达广场2号门4楼万达影城</t>
  </si>
  <si>
    <t>黑龙江</t>
    <phoneticPr fontId="4" type="noConversion"/>
  </si>
  <si>
    <t>鸡西</t>
    <phoneticPr fontId="4" type="noConversion"/>
  </si>
  <si>
    <t>鸡西万达广场店</t>
  </si>
  <si>
    <t>黑龙江省鸡西市鸡冠区中心大街8号万达广场四层</t>
    <phoneticPr fontId="4" type="noConversion"/>
  </si>
  <si>
    <t>黑龙江</t>
    <phoneticPr fontId="5" type="noConversion"/>
  </si>
  <si>
    <t>牡丹江</t>
    <phoneticPr fontId="5" type="noConversion"/>
  </si>
  <si>
    <t>牡丹江万达广场店</t>
  </si>
  <si>
    <t>黑龙江省牡丹江市西安区西新安街358号万达广场四层</t>
    <phoneticPr fontId="4" type="noConversion"/>
  </si>
  <si>
    <t>吉林</t>
    <phoneticPr fontId="4" type="noConversion"/>
  </si>
  <si>
    <t>长白山</t>
  </si>
  <si>
    <t>长白山万达影城</t>
  </si>
  <si>
    <t>长白山万达广场店（南区）</t>
  </si>
  <si>
    <t>白山市抚松县松江河镇万达旅游小镇南区娱乐楼K楼</t>
  </si>
  <si>
    <t>吉林</t>
    <phoneticPr fontId="4" type="noConversion"/>
  </si>
  <si>
    <t>四平</t>
    <phoneticPr fontId="4" type="noConversion"/>
  </si>
  <si>
    <t>四平万达广场店</t>
  </si>
  <si>
    <t>吉林省四平市铁东区万达广场4层万达影城</t>
    <phoneticPr fontId="5" type="noConversion"/>
  </si>
  <si>
    <t>延吉万达影城（万达广场店）</t>
  </si>
  <si>
    <t>延吉万达广场店</t>
  </si>
  <si>
    <t>吉林省延吉市公园街沿河路与新民街交汇处6999号万达广场四层</t>
  </si>
  <si>
    <t>吉林</t>
    <phoneticPr fontId="5" type="noConversion"/>
  </si>
  <si>
    <t>梅河口</t>
    <phoneticPr fontId="5" type="noConversion"/>
  </si>
  <si>
    <t>梅河口维港城店</t>
  </si>
  <si>
    <t>维港城商圈</t>
    <phoneticPr fontId="5" type="noConversion"/>
  </si>
  <si>
    <t>梅河口市梅河大街与民安路交汇处维港城B区5楼万达影城</t>
    <phoneticPr fontId="5" type="noConversion"/>
  </si>
  <si>
    <t>江西</t>
  </si>
  <si>
    <t>九江</t>
  </si>
  <si>
    <t>九江十里老街店</t>
  </si>
  <si>
    <t>十里老街商圈</t>
    <phoneticPr fontId="4" type="noConversion"/>
  </si>
  <si>
    <t>江西省九江市庐山区十里大道1499号联盛十里老街商业C区4层万达影城</t>
    <phoneticPr fontId="4" type="noConversion"/>
  </si>
  <si>
    <t>新余</t>
  </si>
  <si>
    <t>新余洪城大厦厚品店</t>
  </si>
  <si>
    <t>渝水商圈</t>
  </si>
  <si>
    <t>江西省新余市渝水区抱石大道519号洪城大厦4楼</t>
  </si>
  <si>
    <t>江西</t>
    <phoneticPr fontId="4" type="noConversion"/>
  </si>
  <si>
    <t>萍乡</t>
    <phoneticPr fontId="4" type="noConversion"/>
  </si>
  <si>
    <t>萍乡洪城大厦厚品店</t>
  </si>
  <si>
    <t>安源商圈</t>
    <phoneticPr fontId="4" type="noConversion"/>
  </si>
  <si>
    <t>萍乡市安源区跃进北路118号洪城大厦4层</t>
    <phoneticPr fontId="4" type="noConversion"/>
  </si>
  <si>
    <t>宜春</t>
  </si>
  <si>
    <t>宜春万达广场店</t>
  </si>
  <si>
    <t>江西省宜春市袁州区宜阳东大道6号宜春万达广场四楼</t>
  </si>
  <si>
    <t>江西</t>
    <phoneticPr fontId="5" type="noConversion"/>
  </si>
  <si>
    <t>上饶</t>
    <phoneticPr fontId="5" type="noConversion"/>
  </si>
  <si>
    <t>上饶万达广场店</t>
  </si>
  <si>
    <t>上饶市信州区广信大道16号万达广场2号门4楼</t>
    <phoneticPr fontId="5" type="noConversion"/>
  </si>
  <si>
    <t>鄱阳</t>
  </si>
  <si>
    <t>上饶鄱阳湖店</t>
  </si>
  <si>
    <t>滨州路商圈</t>
  </si>
  <si>
    <t>江西省上饶市鄱阳县滨州路步步高广场5楼万达影城</t>
  </si>
  <si>
    <t>内蒙古</t>
    <phoneticPr fontId="4" type="noConversion"/>
  </si>
  <si>
    <t>赤峰</t>
  </si>
  <si>
    <t>赤峰万达影城</t>
  </si>
  <si>
    <t>赤峰万达广场店</t>
  </si>
  <si>
    <t>赤峰市红山区西拉沐沦大街万达广场四楼</t>
  </si>
  <si>
    <t>赤峰维多利广场厚品店</t>
  </si>
  <si>
    <t>哈达街商圈</t>
  </si>
  <si>
    <t>内蒙古赤峰市红山区哈达街维多利广场六层</t>
  </si>
  <si>
    <t>内蒙古</t>
    <phoneticPr fontId="4" type="noConversion"/>
  </si>
  <si>
    <t>满洲里</t>
  </si>
  <si>
    <t>满洲里万达影城</t>
  </si>
  <si>
    <t>满洲里万达广场店</t>
  </si>
  <si>
    <t>万达商圈</t>
    <phoneticPr fontId="4" type="noConversion"/>
  </si>
  <si>
    <t>满洲里市北区华埠大街6号万达广场三楼</t>
  </si>
  <si>
    <t>内蒙古</t>
    <phoneticPr fontId="4" type="noConversion"/>
  </si>
  <si>
    <t>乌海</t>
    <phoneticPr fontId="4" type="noConversion"/>
  </si>
  <si>
    <t>乌海万达广场店</t>
  </si>
  <si>
    <t xml:space="preserve">内蒙古乌海市海渤湾区人民南路万达广场4层   </t>
    <phoneticPr fontId="4" type="noConversion"/>
  </si>
  <si>
    <t>通辽</t>
    <phoneticPr fontId="4" type="noConversion"/>
  </si>
  <si>
    <t>通辽万达广场店</t>
  </si>
  <si>
    <t>通辽市科尔沁区西拉木伦大街与平安路交汇处通辽万达广场四楼</t>
    <phoneticPr fontId="4" type="noConversion"/>
  </si>
  <si>
    <t>通辽</t>
  </si>
  <si>
    <t>通辽万达影城（欧亚广场店）</t>
  </si>
  <si>
    <t>通辽欧亚广场店</t>
  </si>
  <si>
    <t>红光大街商圈</t>
  </si>
  <si>
    <t>通辽市科尔沁区红光大街欧亚购物中心3楼</t>
  </si>
  <si>
    <t>江苏</t>
    <phoneticPr fontId="4" type="noConversion"/>
  </si>
  <si>
    <t>南通</t>
  </si>
  <si>
    <t>南通万达影城（五洲店）</t>
  </si>
  <si>
    <t>南通五洲广场店</t>
  </si>
  <si>
    <t>五洲国际商圈</t>
  </si>
  <si>
    <t>南通市崇川区钟秀中路98号五洲国际广场3楼</t>
  </si>
  <si>
    <t>南通万达影城（星光耀店）</t>
  </si>
  <si>
    <t>南通星光耀广场店</t>
  </si>
  <si>
    <t>星光耀商圈</t>
  </si>
  <si>
    <t>南通市崇川区工农路100号星光耀广场4楼</t>
  </si>
  <si>
    <t>江苏</t>
    <phoneticPr fontId="4" type="noConversion"/>
  </si>
  <si>
    <t>南通港闸万达广场店</t>
  </si>
  <si>
    <t>港闸商圈</t>
    <phoneticPr fontId="4" type="noConversion"/>
  </si>
  <si>
    <t>南通市港闸区深南路9号</t>
    <phoneticPr fontId="4" type="noConversion"/>
  </si>
  <si>
    <t>南通世茂广场店</t>
  </si>
  <si>
    <t>新东路商圈</t>
    <phoneticPr fontId="4" type="noConversion"/>
  </si>
  <si>
    <t>江苏省南通市开发区新东路101号世茂广场3F</t>
    <phoneticPr fontId="4" type="noConversion"/>
  </si>
  <si>
    <t>太仓</t>
  </si>
  <si>
    <t>太仓万达影城</t>
  </si>
  <si>
    <t>太仓万达广场店</t>
  </si>
  <si>
    <t>太仓市上海东路188号万达广场4楼</t>
  </si>
  <si>
    <t>盱眙</t>
    <phoneticPr fontId="4" type="noConversion"/>
  </si>
  <si>
    <t>盱眙万达影城</t>
  </si>
  <si>
    <t>盱眙五洲国际广场店</t>
  </si>
  <si>
    <t>淮安市盱眙县东湖南路五洲国际广场四层</t>
  </si>
  <si>
    <t>宜兴</t>
  </si>
  <si>
    <t>宜兴万达影城</t>
  </si>
  <si>
    <t>宜兴万达广场店</t>
  </si>
  <si>
    <t>宜兴市宜城街道东虹路550号万达广场娱乐楼3楼</t>
  </si>
  <si>
    <t>连云港</t>
    <phoneticPr fontId="4" type="noConversion"/>
  </si>
  <si>
    <t>连云港万达广场店</t>
  </si>
  <si>
    <t>江苏省连云港市海州区凌州东路7号万达广场4楼</t>
    <phoneticPr fontId="5" type="noConversion"/>
  </si>
  <si>
    <t>昆山</t>
    <phoneticPr fontId="4" type="noConversion"/>
  </si>
  <si>
    <t>昆山世茂广场店</t>
  </si>
  <si>
    <t>前进东路商圈</t>
    <phoneticPr fontId="4" type="noConversion"/>
  </si>
  <si>
    <t>昆山前进路世茂广场店</t>
  </si>
  <si>
    <t>昆山市前进东路217号D2座2-4层</t>
    <phoneticPr fontId="4" type="noConversion"/>
  </si>
  <si>
    <t>盐城</t>
    <phoneticPr fontId="5" type="noConversion"/>
  </si>
  <si>
    <t>阜城大街商圈</t>
    <phoneticPr fontId="4" type="noConversion"/>
  </si>
  <si>
    <t>江苏省盐城市阜宁县阜城大街富建广场4楼大地影院</t>
    <phoneticPr fontId="5" type="noConversion"/>
  </si>
  <si>
    <t>丹东</t>
  </si>
  <si>
    <t>丹东万达影城</t>
  </si>
  <si>
    <t>丹东万达广场店</t>
  </si>
  <si>
    <t>丹东市振兴区锦山大街298号万达广场4层</t>
  </si>
  <si>
    <t>抚顺</t>
  </si>
  <si>
    <t>抚顺万达影城</t>
  </si>
  <si>
    <t>抚顺万达广场店</t>
  </si>
  <si>
    <t>抚顺市新抚区浑河南路中段56号万达广场4层</t>
  </si>
  <si>
    <t>营口</t>
  </si>
  <si>
    <t>营口万达影城</t>
  </si>
  <si>
    <t>营口万达广场店</t>
  </si>
  <si>
    <t>营口市站前区市府路南1号万达广场4F</t>
  </si>
  <si>
    <t>辽宁</t>
    <phoneticPr fontId="5" type="noConversion"/>
  </si>
  <si>
    <t>营口</t>
    <phoneticPr fontId="5" type="noConversion"/>
  </si>
  <si>
    <t>营口鲅鱼圈万达广场店</t>
  </si>
  <si>
    <t>辽宁省营口市鲅鱼圈区蝴蝶泉路45号（万达广场四层、5层）</t>
    <phoneticPr fontId="5" type="noConversion"/>
  </si>
  <si>
    <t>盘锦万达影城（万达广场店）</t>
  </si>
  <si>
    <t>盘锦万达广场店</t>
  </si>
  <si>
    <t>盘锦市兴隆台区双兴南路71号万达广场四层</t>
  </si>
  <si>
    <t>辽宁</t>
    <phoneticPr fontId="5" type="noConversion"/>
  </si>
  <si>
    <t>朝阳</t>
    <phoneticPr fontId="5" type="noConversion"/>
  </si>
  <si>
    <t>朝阳万达广场店</t>
  </si>
  <si>
    <t>辽宁省朝阳市双塔区黄河路三段二号万达广场4层万达影城</t>
    <phoneticPr fontId="5" type="noConversion"/>
  </si>
  <si>
    <t>辽宁</t>
    <phoneticPr fontId="4" type="noConversion"/>
  </si>
  <si>
    <t>鞍山</t>
    <phoneticPr fontId="5" type="noConversion"/>
  </si>
  <si>
    <t>人民路商圈</t>
    <phoneticPr fontId="4" type="noConversion"/>
  </si>
  <si>
    <t>辽宁省鞍山市铁西区人民路106号佳兆业广场8层</t>
    <phoneticPr fontId="5" type="noConversion"/>
  </si>
  <si>
    <t>陕西</t>
    <phoneticPr fontId="4" type="noConversion"/>
  </si>
  <si>
    <t>宝鸡</t>
  </si>
  <si>
    <t>宝鸡万达影城</t>
  </si>
  <si>
    <t>宝鸡万达影城经二路店</t>
  </si>
  <si>
    <t>经二路商圈</t>
  </si>
  <si>
    <t>宝鸡市经二路93号</t>
  </si>
  <si>
    <t>陕西</t>
    <phoneticPr fontId="4" type="noConversion"/>
  </si>
  <si>
    <t>汉中</t>
  </si>
  <si>
    <t>汉中万达影城</t>
  </si>
  <si>
    <t>汉中万邦广场店</t>
  </si>
  <si>
    <t>汉中万邦商圈</t>
  </si>
  <si>
    <t>汉中市天汉大道999号万邦时代广场六楼</t>
  </si>
  <si>
    <t>渭南</t>
  </si>
  <si>
    <t>渭南万达影城</t>
  </si>
  <si>
    <t>渭南万达广场店</t>
  </si>
  <si>
    <t>渭南市高新区新区东路与敬贤大街十字万达广场1号门4层</t>
  </si>
  <si>
    <t>咸阳</t>
  </si>
  <si>
    <t>咸阳丽彩万达广场店</t>
  </si>
  <si>
    <t>咸阳市秦都区玉泉东路10号万达广场5楼</t>
  </si>
  <si>
    <t>德州</t>
  </si>
  <si>
    <t>德州万达影城（新天地店）</t>
  </si>
  <si>
    <t>德州新天地广场店</t>
  </si>
  <si>
    <t>德百大楼商圈</t>
  </si>
  <si>
    <t>德州市德城区湖滨南大道259号阳光新天地广场五楼</t>
  </si>
  <si>
    <t>德州万达广场店</t>
  </si>
  <si>
    <t>德州市湖滨南大道万达广场娱乐楼四楼</t>
    <phoneticPr fontId="4" type="noConversion"/>
  </si>
  <si>
    <t>东营</t>
  </si>
  <si>
    <t>东营万达影城（西二路店）</t>
  </si>
  <si>
    <t>东营西二路店</t>
  </si>
  <si>
    <t>东营西二路商圈</t>
  </si>
  <si>
    <t>东营市东营区西二路与北一路交汇处东北角四楼</t>
  </si>
  <si>
    <t>东营万达广场店</t>
  </si>
  <si>
    <t>东营市北一路万达广场四楼万达影城</t>
  </si>
  <si>
    <t>寿光</t>
  </si>
  <si>
    <t>寿光万达影城</t>
  </si>
  <si>
    <t>寿光全福元百货店</t>
  </si>
  <si>
    <t>寿光商圈</t>
  </si>
  <si>
    <t>寿光市圣城东街全福元商厦B座3楼</t>
  </si>
  <si>
    <t>泰安</t>
  </si>
  <si>
    <t>泰安万达影城</t>
  </si>
  <si>
    <t>泰安万达广场店</t>
  </si>
  <si>
    <t>泰安市泰山区万达广场4楼</t>
  </si>
  <si>
    <t>威海</t>
  </si>
  <si>
    <t>威海万达影城</t>
  </si>
  <si>
    <t>威海九龙广场店</t>
  </si>
  <si>
    <t>经区双站商圈</t>
    <phoneticPr fontId="4" type="noConversion"/>
  </si>
  <si>
    <t>威海市经济技术开发区大庆路53号</t>
  </si>
  <si>
    <t>临沂</t>
  </si>
  <si>
    <t>临沂颐高上海街店</t>
  </si>
  <si>
    <t>颐高上海街商圈</t>
    <phoneticPr fontId="4" type="noConversion"/>
  </si>
  <si>
    <t>临沂市沂蒙北路87号颐高上海街二期购物中心四层</t>
    <phoneticPr fontId="4" type="noConversion"/>
  </si>
  <si>
    <t>日照荣安广场店</t>
  </si>
  <si>
    <t>东港商圈</t>
    <phoneticPr fontId="4" type="noConversion"/>
  </si>
  <si>
    <t>山东省日照市东港区望海路与东关路交汇处荣安广场4层</t>
    <phoneticPr fontId="4" type="noConversion"/>
  </si>
  <si>
    <t>山东</t>
    <phoneticPr fontId="5" type="noConversion"/>
  </si>
  <si>
    <t>滨州</t>
    <phoneticPr fontId="5" type="noConversion"/>
  </si>
  <si>
    <t>滨州万达广场店</t>
  </si>
  <si>
    <t>山东省滨州市滨城区黄河十二路890号万达广场4楼</t>
    <phoneticPr fontId="5" type="noConversion"/>
  </si>
  <si>
    <t>嘉兴</t>
  </si>
  <si>
    <t>嘉兴万达影城</t>
  </si>
  <si>
    <t>嘉兴万达广场店</t>
  </si>
  <si>
    <t>嘉兴市南湖区广益路1108号万达广场四楼</t>
  </si>
  <si>
    <t>金华</t>
  </si>
  <si>
    <t>金华万达影城</t>
  </si>
  <si>
    <t>金华万达广场店</t>
  </si>
  <si>
    <t>金华市李渔东路万达广场娱乐城4-5楼</t>
  </si>
  <si>
    <t>余姚</t>
  </si>
  <si>
    <t>余姚万达影城</t>
  </si>
  <si>
    <t>余姚万达广场店</t>
  </si>
  <si>
    <t>余姚市四明西路875号万达广场娱乐楼4层</t>
  </si>
  <si>
    <t>义乌</t>
    <phoneticPr fontId="4" type="noConversion"/>
  </si>
  <si>
    <t>义乌万达广场店</t>
  </si>
  <si>
    <t>浙江省义乌市新科路和西江路交叉口万达广场娱乐楼四至五楼</t>
    <phoneticPr fontId="4" type="noConversion"/>
  </si>
  <si>
    <t>诸暨</t>
    <phoneticPr fontId="5" type="noConversion"/>
  </si>
  <si>
    <t>苎萝东路商圈</t>
    <phoneticPr fontId="4" type="noConversion"/>
  </si>
  <si>
    <t>浙江省诸暨市苎萝东路399号永利中心城4楼3号</t>
    <phoneticPr fontId="5" type="noConversion"/>
  </si>
  <si>
    <t>垦塔东路商圈</t>
    <phoneticPr fontId="4" type="noConversion"/>
  </si>
  <si>
    <t>浙江省诸暨市垦塔东路69号</t>
    <phoneticPr fontId="5" type="noConversion"/>
  </si>
  <si>
    <t>云南</t>
    <phoneticPr fontId="4" type="noConversion"/>
  </si>
  <si>
    <t>西双版纳</t>
  </si>
  <si>
    <t>西双版纳景洪万达影城</t>
  </si>
  <si>
    <t>西双版纳万达广场店</t>
  </si>
  <si>
    <t>景洪西北部万达西双版纳国际度假区南七路中段万达百货</t>
  </si>
  <si>
    <t>云南</t>
  </si>
  <si>
    <t>玉溪</t>
  </si>
  <si>
    <t>玉溪红塔厚品店</t>
  </si>
  <si>
    <t>南北大街商圈</t>
  </si>
  <si>
    <t>云南省玉溪市红塔区南北大街26号</t>
  </si>
  <si>
    <t>郴州</t>
  </si>
  <si>
    <t>郴州生源购物中心店</t>
  </si>
  <si>
    <t>八一商圈</t>
  </si>
  <si>
    <t>郴州八一路生源时代广场5楼</t>
  </si>
  <si>
    <t>衡阳</t>
  </si>
  <si>
    <t>衡阳万象城店</t>
  </si>
  <si>
    <t>万象城商圈</t>
  </si>
  <si>
    <t>衡阳市雁峰区解放大道121号4楼万达影城</t>
  </si>
  <si>
    <t>岳阳</t>
  </si>
  <si>
    <t>岳阳万达影城</t>
  </si>
  <si>
    <t>岳阳步步高广场店</t>
  </si>
  <si>
    <t>岳阳CBD市府商圈</t>
  </si>
  <si>
    <t>岳阳楼区金鹗中路步步高广场6楼</t>
  </si>
  <si>
    <t>株洲</t>
  </si>
  <si>
    <t>株洲东都广场店</t>
  </si>
  <si>
    <t>东都文化广场商圈</t>
    <phoneticPr fontId="4" type="noConversion"/>
  </si>
  <si>
    <t>省株洲市荷塘区红旗广场东都步步高四楼</t>
  </si>
  <si>
    <t>株洲华晨万达影城（东方广场店）</t>
  </si>
  <si>
    <t>株洲华晨东方广场店</t>
  </si>
  <si>
    <t>荷塘商圈</t>
  </si>
  <si>
    <t>湖南省株洲市荷塘区华晨东方广场五楼</t>
  </si>
  <si>
    <t>湖南</t>
    <phoneticPr fontId="4" type="noConversion"/>
  </si>
  <si>
    <t>湘潭</t>
    <phoneticPr fontId="4" type="noConversion"/>
  </si>
  <si>
    <t>湘潭万达广场店</t>
  </si>
  <si>
    <t>湘潭万达广场四楼</t>
    <phoneticPr fontId="4" type="noConversion"/>
  </si>
  <si>
    <t>湖南</t>
    <phoneticPr fontId="5" type="noConversion"/>
  </si>
  <si>
    <t>湘潭</t>
    <phoneticPr fontId="5" type="noConversion"/>
  </si>
  <si>
    <t>湘潭易俗河同丰广场店</t>
  </si>
  <si>
    <t>凤凰中路商圈</t>
    <phoneticPr fontId="5" type="noConversion"/>
  </si>
  <si>
    <t>湘潭县易俗河镇凤凰中路步步高广场4楼</t>
    <phoneticPr fontId="5" type="noConversion"/>
  </si>
  <si>
    <t>常德欢乐城店</t>
  </si>
  <si>
    <t>武陵商圈</t>
    <phoneticPr fontId="5" type="noConversion"/>
  </si>
  <si>
    <t>常德市武陵区武陵大道与三星路交汇处和瑞欢乐城四楼</t>
    <phoneticPr fontId="5" type="noConversion"/>
  </si>
  <si>
    <t>常德</t>
  </si>
  <si>
    <t>常德万达广场店</t>
  </si>
  <si>
    <t>常德市武陵区皂果路1099号万达广场4楼</t>
  </si>
  <si>
    <t>宁乡</t>
    <phoneticPr fontId="5" type="noConversion"/>
  </si>
  <si>
    <t>中影UL城市影院大玺门店</t>
  </si>
  <si>
    <t>玉潭镇商圈</t>
  </si>
  <si>
    <t>长沙市宁乡县玉潭镇人民北路大玺门4-1栋328号</t>
  </si>
  <si>
    <t>青海</t>
    <phoneticPr fontId="4" type="noConversion"/>
  </si>
  <si>
    <t>西宁</t>
    <phoneticPr fontId="5" type="noConversion"/>
  </si>
  <si>
    <t>西宁海湖万达广场店</t>
  </si>
  <si>
    <t>青海省西宁市城西区海湖新区广场路1号万达广场4楼</t>
    <phoneticPr fontId="4" type="noConversion"/>
  </si>
  <si>
    <t>WDCM0496</t>
  </si>
  <si>
    <t>北海</t>
  </si>
  <si>
    <t>北海市银海区广东南路225号万达广场4楼 万达影城</t>
  </si>
  <si>
    <t>A3</t>
    <phoneticPr fontId="5" type="noConversion"/>
  </si>
  <si>
    <t>WDCM0497</t>
  </si>
  <si>
    <t>成都华夏星光影城</t>
  </si>
  <si>
    <t>光华大道商圈</t>
  </si>
  <si>
    <t>成都市青羊区光华大道二段东原•时光道</t>
  </si>
  <si>
    <t>WDCM0498</t>
  </si>
  <si>
    <t>CGV星聚汇影城(武汉凯德西城)</t>
  </si>
  <si>
    <t>解放大道商圈</t>
  </si>
  <si>
    <t>武汉市硚口区解放大道十八号凯德广场04层</t>
  </si>
  <si>
    <t>WDCM0499</t>
  </si>
  <si>
    <t>明星时代影城（天津东马路店）</t>
  </si>
  <si>
    <t>东马路商圈</t>
  </si>
  <si>
    <t>天津市南开区东马路炫联广场</t>
  </si>
  <si>
    <t>北海</t>
    <phoneticPr fontId="4" type="noConversion"/>
  </si>
  <si>
    <t>WDCM0500</t>
  </si>
  <si>
    <t>北京朝阳剧场</t>
  </si>
  <si>
    <t>东三环商圈</t>
  </si>
  <si>
    <t>北京市朝阳区东三环北路36</t>
  </si>
  <si>
    <t>乌鲁木齐市沙依巴克区经济开发区玄武湖路999号万达广场4楼</t>
    <phoneticPr fontId="5" type="noConversion"/>
  </si>
  <si>
    <t>Item</t>
    <phoneticPr fontId="115" type="noConversion"/>
  </si>
  <si>
    <t>Requirements</t>
    <phoneticPr fontId="115" type="noConversion"/>
  </si>
  <si>
    <t>1.Material source</t>
    <phoneticPr fontId="116" type="noConversion"/>
  </si>
  <si>
    <t>Uncompressed HD video: MOV, AVI, TIFF sequence frames</t>
    <phoneticPr fontId="116" type="noConversion"/>
  </si>
  <si>
    <t>2.Screen Ratio</t>
    <phoneticPr fontId="116" type="noConversion"/>
  </si>
  <si>
    <t>Wide full screen 2.39 : 1</t>
    <phoneticPr fontId="115" type="noConversion"/>
  </si>
  <si>
    <t>3.Resolution ratio</t>
    <phoneticPr fontId="116" type="noConversion"/>
  </si>
  <si>
    <t>5.Sound Channel</t>
    <phoneticPr fontId="116" type="noConversion"/>
  </si>
  <si>
    <t>If the full screen is not required, the resolution ratio could be at least 1920 * 1080.</t>
    <phoneticPr fontId="115" type="noConversion"/>
  </si>
  <si>
    <t>Wanda Media - Wanda Pre-show Ads material requirements</t>
    <phoneticPr fontId="4" type="noConversion"/>
  </si>
  <si>
    <r>
      <t>Cropping screen1.85</t>
    </r>
    <r>
      <rPr>
        <sz val="8"/>
        <color theme="1"/>
        <rFont val="微软雅黑"/>
        <family val="2"/>
        <charset val="134"/>
      </rPr>
      <t>：</t>
    </r>
    <r>
      <rPr>
        <sz val="8"/>
        <color theme="1"/>
        <rFont val="Century Gothic"/>
        <family val="2"/>
      </rPr>
      <t>1</t>
    </r>
    <phoneticPr fontId="116" type="noConversion"/>
  </si>
  <si>
    <t>Wide full screen 2048 * 858 or 1920 * 804 (subtitles or important content should be above safe area bottom, giving enough margins to broadcast the picture.)</t>
    <phoneticPr fontId="116" type="noConversion"/>
  </si>
  <si>
    <t>Cropping screen 1998 * 1080 or 1920 * 1038 (subtitles or important content should be above safe area bottom, giving enough margins to broadcast the picture.)</t>
    <phoneticPr fontId="116" type="noConversion"/>
  </si>
  <si>
    <r>
      <t>5.1 Sound channel (including 6 soundtracks: two front, two rear, one center and one for the subwoofer;),</t>
    </r>
    <r>
      <rPr>
        <sz val="8"/>
        <rFont val="Century Gothic"/>
        <family val="2"/>
      </rPr>
      <t xml:space="preserve"> 2-channel stereo.</t>
    </r>
    <phoneticPr fontId="115" type="noConversion"/>
  </si>
  <si>
    <t>24fps is preferred and 5.1 surround audio accepts 24fps only.</t>
    <phoneticPr fontId="115" type="noConversion"/>
  </si>
  <si>
    <t>WDCM0501</t>
    <phoneticPr fontId="115" type="noConversion"/>
  </si>
  <si>
    <t>浙江</t>
    <phoneticPr fontId="115" type="noConversion"/>
  </si>
  <si>
    <t>杭州</t>
    <phoneticPr fontId="115" type="noConversion"/>
  </si>
  <si>
    <t>萧山区商圈</t>
    <phoneticPr fontId="115" type="noConversion"/>
  </si>
  <si>
    <t>杭州市萧山区义蓬路与义隆路交汇处英冠天地城1号楼四层</t>
    <phoneticPr fontId="115" type="noConversion"/>
  </si>
  <si>
    <t>WDCM0502</t>
  </si>
  <si>
    <t>阜阳市颍泉区太和路与古泉路交汇处东南侧颍泉万达广场四楼</t>
  </si>
  <si>
    <t>WDCM0503</t>
  </si>
  <si>
    <t>抚州</t>
  </si>
  <si>
    <t>抚州市迎宾大道688号抚州万达广场4楼（迎宾大道与曾巩大道交界处）</t>
  </si>
  <si>
    <t>A3</t>
    <phoneticPr fontId="5" type="noConversion"/>
  </si>
  <si>
    <t>WDCM0504</t>
  </si>
  <si>
    <t>南宁市邕宁区良堤路6号万达娱乐楼2号门3层 万达影城</t>
  </si>
  <si>
    <t>A2</t>
    <phoneticPr fontId="4" type="noConversion"/>
  </si>
  <si>
    <t>WDCM0505</t>
  </si>
  <si>
    <t>南昌市西湖区云锦路368号西湖万达广场4楼</t>
  </si>
  <si>
    <t>WDCM0506</t>
  </si>
  <si>
    <t>WDCM0507</t>
  </si>
  <si>
    <t>WDCM0508</t>
  </si>
  <si>
    <t>米格国际影城</t>
  </si>
  <si>
    <t>嘉松中路商圈</t>
  </si>
  <si>
    <t>上海市青浦区嘉松中路5999号米格天地2号楼3层</t>
  </si>
  <si>
    <t>龙吴路商圈</t>
  </si>
  <si>
    <t>上海市闵行区吴泾镇龙吴路5891号</t>
  </si>
  <si>
    <t>成山路商圈</t>
  </si>
  <si>
    <t>上海市浦东新区成山路杨高南路交叉口</t>
  </si>
  <si>
    <t>A1</t>
    <phoneticPr fontId="5" type="noConversion"/>
  </si>
  <si>
    <t>WDCM0509</t>
  </si>
  <si>
    <t>CGV成都卓锦</t>
  </si>
  <si>
    <t>枫树街商圈</t>
  </si>
  <si>
    <t>四川省成都市锦江区枫树街2号卓锦曼购物中心第3、4层</t>
  </si>
  <si>
    <t>抚州</t>
    <phoneticPr fontId="4" type="noConversion"/>
  </si>
  <si>
    <t>WDCM0510</t>
  </si>
  <si>
    <t>广西壮族自治区南宁市江南区亭洪路48-1号江南万达广场4楼江南万达影城</t>
  </si>
  <si>
    <t>WDCM0512</t>
  </si>
  <si>
    <t>群力新区商圈</t>
  </si>
  <si>
    <t>黑龙江省哈尔滨市道里区群力新区群力大道与兴江路交汇财富广场四层万达</t>
  </si>
  <si>
    <t>WDCM0513</t>
  </si>
  <si>
    <t>盐城</t>
  </si>
  <si>
    <t>盐城市盐都区西环路88号万达广场四层万达影城</t>
  </si>
  <si>
    <t>WDCM0514</t>
  </si>
  <si>
    <t>腾达路商圈</t>
  </si>
  <si>
    <t>浙江省台州市路桥区腾达路527号星光耀广场南座4层</t>
  </si>
  <si>
    <t>WDCM0516</t>
  </si>
  <si>
    <t>娄底</t>
  </si>
  <si>
    <t>早元街商圈</t>
  </si>
  <si>
    <t>娄底市娄星区早元街五江碧桂园城市广场14栋3F</t>
  </si>
  <si>
    <t>WDCM0517</t>
  </si>
  <si>
    <t>广东省佛山市南海区黄岐大沥镇建设大道与沙溪路交汇处金沙洲万达广场四层</t>
  </si>
  <si>
    <t>WDCM0518</t>
  </si>
  <si>
    <t>延安大路商圈</t>
  </si>
  <si>
    <t>吉林省长春市朝阳区延安大路99号欧亚新生活购物广场五层万达影城</t>
  </si>
  <si>
    <t>WDCM0519</t>
  </si>
  <si>
    <t>益阳</t>
  </si>
  <si>
    <t>益阳市赫山区益阳大道与罗溪路交互处万达广场四楼</t>
  </si>
  <si>
    <t>WDCM0520</t>
  </si>
  <si>
    <t>0090激光影城</t>
  </si>
  <si>
    <t>沈浦泾路商圈</t>
  </si>
  <si>
    <t>朱泾镇沈浦泾路50号乐购超市1楼</t>
  </si>
  <si>
    <t>WDCM0521</t>
  </si>
  <si>
    <t>CGV星聚汇影城（包头茂业店）</t>
  </si>
  <si>
    <t>钢铁大街商圈</t>
  </si>
  <si>
    <t>内蒙古包头市昆区钢铁大街31号茂业天地5楼</t>
  </si>
  <si>
    <t>WDCM0511</t>
  </si>
  <si>
    <t>敦化</t>
  </si>
  <si>
    <t>渤海街商圈</t>
  </si>
  <si>
    <t>吉林省延边自治州敦化市渤海街工农路888号欧亚敦百三层万达影城</t>
  </si>
  <si>
    <t>A3</t>
    <phoneticPr fontId="5" type="noConversion"/>
  </si>
  <si>
    <t>WDCM0515</t>
  </si>
  <si>
    <t>枣庄</t>
  </si>
  <si>
    <t>山东省枣庄市薛城区永兴路126号万达广场4楼</t>
  </si>
  <si>
    <t>敦化</t>
    <phoneticPr fontId="4" type="noConversion"/>
  </si>
  <si>
    <t>枣庄</t>
    <phoneticPr fontId="4" type="noConversion"/>
  </si>
  <si>
    <t>广东</t>
    <phoneticPr fontId="5" type="noConversion"/>
  </si>
  <si>
    <t>WDCM0522</t>
  </si>
  <si>
    <t>杭州博雅国际影城</t>
  </si>
  <si>
    <t>万宝城购物广场</t>
  </si>
  <si>
    <t>杭州市余杭区临平荷禹路万宝城购物广场A区6层</t>
  </si>
  <si>
    <t>WDCM0523</t>
  </si>
  <si>
    <t>泛影城新昌海洋购物中心店</t>
  </si>
  <si>
    <t>新昌海洋购物中心</t>
  </si>
  <si>
    <t>新昌鼓山西路与体育场交叉口（七星大转盘）</t>
  </si>
  <si>
    <t>WDCM0524</t>
  </si>
  <si>
    <t>哈尔滨市松北区世茂大道99号万达茂三层</t>
  </si>
  <si>
    <t>WDCM0525</t>
  </si>
  <si>
    <t>昆山</t>
  </si>
  <si>
    <t>昆山市周市镇青阳北路238号万达广场4楼</t>
  </si>
  <si>
    <t>WDCM0526</t>
  </si>
  <si>
    <t>鲤城区商圈</t>
  </si>
  <si>
    <t>泉州市鲤城区新华北路与城西路交叉口开元盛世广场一号门2层</t>
  </si>
  <si>
    <t>WDCM0527</t>
  </si>
  <si>
    <t>江西省九江市濂溪区德化路666号万达广场4-5层</t>
  </si>
  <si>
    <t>WDCM0528</t>
  </si>
  <si>
    <t>焦作</t>
  </si>
  <si>
    <t>焦作市解放区民主南路988号万达广场四楼</t>
  </si>
  <si>
    <t>A3</t>
    <phoneticPr fontId="5" type="noConversion"/>
  </si>
  <si>
    <t>WDCM0529</t>
  </si>
  <si>
    <t>南阳</t>
  </si>
  <si>
    <t>宛城区商圈</t>
  </si>
  <si>
    <t>南阳市宛城区独山大道与张衡路交汇处中泰国际购物广场六层</t>
  </si>
  <si>
    <t>焦作</t>
    <phoneticPr fontId="4" type="noConversion"/>
  </si>
  <si>
    <t>南阳</t>
    <phoneticPr fontId="4" type="noConversion"/>
  </si>
  <si>
    <t>WDCM0530</t>
  </si>
  <si>
    <t>常熟</t>
  </si>
  <si>
    <t>常熟市珠海路8号万达广场4楼</t>
  </si>
  <si>
    <t>WDCM0531</t>
  </si>
  <si>
    <t>丹寨</t>
  </si>
  <si>
    <t>贵州省黔东南州苗族侗族自治州丹寨县万达小镇万达影城</t>
  </si>
  <si>
    <t>WDCM0532</t>
  </si>
  <si>
    <t>SFC上影国际影城（淞南店）</t>
  </si>
  <si>
    <t>长江西路商圈</t>
  </si>
  <si>
    <t>上海市宝山区长江西路380号</t>
  </si>
  <si>
    <t>A1</t>
    <phoneticPr fontId="5" type="noConversion"/>
  </si>
  <si>
    <t>WDCM0533</t>
  </si>
  <si>
    <t>CGV佛山东方广场</t>
  </si>
  <si>
    <t>福禄路商圈</t>
  </si>
  <si>
    <t>广东省佛山市禅城区公正路一号福禄路2号负一层380号商铺</t>
  </si>
  <si>
    <t>A3</t>
    <phoneticPr fontId="5" type="noConversion"/>
  </si>
  <si>
    <t>WDCM0534</t>
  </si>
  <si>
    <t>湘潭</t>
  </si>
  <si>
    <t>CGV湘潭大融城</t>
  </si>
  <si>
    <t>岚园路商圈</t>
  </si>
  <si>
    <t>湘潭市岳塘区岚园路4号湘潭中心大融城购物广场6层</t>
  </si>
  <si>
    <t>常熟</t>
    <phoneticPr fontId="4" type="noConversion"/>
  </si>
  <si>
    <t>A3</t>
    <phoneticPr fontId="5" type="noConversion"/>
  </si>
  <si>
    <t>贵州</t>
    <phoneticPr fontId="4" type="noConversion"/>
  </si>
  <si>
    <t>丹寨</t>
    <phoneticPr fontId="4" type="noConversion"/>
  </si>
  <si>
    <t>A3</t>
    <phoneticPr fontId="5" type="noConversion"/>
  </si>
  <si>
    <t>WDCM0535</t>
  </si>
  <si>
    <t>雅安</t>
  </si>
  <si>
    <t>雅安市雨城区姚桥新区万达广场4、5楼</t>
  </si>
  <si>
    <t>A3</t>
    <phoneticPr fontId="5" type="noConversion"/>
  </si>
  <si>
    <t>WDCM0536</t>
  </si>
  <si>
    <t>阿里影业DFC影城（松江新城店）</t>
  </si>
  <si>
    <t>松江万达商圈</t>
  </si>
  <si>
    <t>上海松江万达对面</t>
  </si>
  <si>
    <t>A1</t>
    <phoneticPr fontId="5" type="noConversion"/>
  </si>
  <si>
    <t>WDCM0537</t>
  </si>
  <si>
    <t>哈艺同德围店</t>
  </si>
  <si>
    <t>凯升国际广场</t>
  </si>
  <si>
    <t>广州市白云区西搓路221号凯升国际广场首层</t>
  </si>
  <si>
    <t>WDCM0538</t>
  </si>
  <si>
    <t>江门喜马影城</t>
  </si>
  <si>
    <t>金汇广场</t>
  </si>
  <si>
    <t>江门市蓬江区迎宾大道中118号金汇广场国际金融大厦3楼</t>
  </si>
  <si>
    <t>WDCM0539</t>
  </si>
  <si>
    <t>阿里影业DFC影城（南京马台街店）</t>
  </si>
  <si>
    <t>马台街</t>
  </si>
  <si>
    <t>南京马台街99号</t>
  </si>
  <si>
    <t>A3</t>
    <phoneticPr fontId="4" type="noConversion"/>
  </si>
  <si>
    <t>雅安</t>
    <phoneticPr fontId="4" type="noConversion"/>
  </si>
  <si>
    <t>noc</t>
    <phoneticPr fontId="5" type="noConversion"/>
  </si>
  <si>
    <t>芜湖镜湖万达广场店</t>
    <phoneticPr fontId="5" type="noConversion"/>
  </si>
  <si>
    <t>芜湖华强广场店</t>
    <phoneticPr fontId="5" type="noConversion"/>
  </si>
  <si>
    <t>WDCM0540</t>
  </si>
  <si>
    <t>辽宁省大连市普兰店区振兴街68号万达广场3楼</t>
  </si>
  <si>
    <t>WDCM0541</t>
  </si>
  <si>
    <t>辽阳</t>
  </si>
  <si>
    <t>辽宁省辽阳市白塔区新运大街333号万达广场3F-A</t>
  </si>
  <si>
    <t>A3</t>
    <phoneticPr fontId="5" type="noConversion"/>
  </si>
  <si>
    <t>WDCM0542</t>
  </si>
  <si>
    <t>诸暨</t>
  </si>
  <si>
    <t>浙江省诸暨市浣东街道高湖东路69号万达广场4、5楼</t>
  </si>
  <si>
    <t>WDCM0543</t>
  </si>
  <si>
    <t>渭惠路商圈</t>
  </si>
  <si>
    <t>陕西省杨凌示范区渭惠路盛世阳光四楼</t>
  </si>
  <si>
    <t>WDCM0544</t>
  </si>
  <si>
    <t>兴工北街商圈</t>
  </si>
  <si>
    <t>沈阳市铁西区兴工北街34号四层、五层</t>
  </si>
  <si>
    <t>WDCM0545</t>
  </si>
  <si>
    <t>汕头</t>
  </si>
  <si>
    <t>棉城镇商圈</t>
  </si>
  <si>
    <t>汕头市潮阳区棉城镇文光街道南门桥西新河湾9号楼金宝商场2层</t>
  </si>
  <si>
    <t>A3</t>
    <phoneticPr fontId="5" type="noConversion"/>
  </si>
  <si>
    <t>WDCM0548</t>
  </si>
  <si>
    <t>芙蓉中路商圈</t>
  </si>
  <si>
    <t>湖南省湘潭市岳塘区宝塔路街道湖湘南路8号</t>
  </si>
  <si>
    <t>WDCM0549</t>
  </si>
  <si>
    <t>韶关</t>
  </si>
  <si>
    <t>东堤北路商圈</t>
  </si>
  <si>
    <t>韶关市浈江区东堤北路百年东街D幢三层01-47铺</t>
  </si>
  <si>
    <t>WDCM0550</t>
  </si>
  <si>
    <t>荷城街道商圈</t>
  </si>
  <si>
    <t>佛山市高明区荷城街道沧江路大润发4楼</t>
  </si>
  <si>
    <t>WDCM0552</t>
  </si>
  <si>
    <t>成都金视华艺国际影城</t>
  </si>
  <si>
    <t>华侨城商业街</t>
  </si>
  <si>
    <t>成都市金牛区西华大道16号华侨城商业街F区2层</t>
  </si>
  <si>
    <t>WDCM0553</t>
  </si>
  <si>
    <t>中影烽禾影城</t>
  </si>
  <si>
    <t>滠口街</t>
  </si>
  <si>
    <t>湖北省武汉市黄陂区滠口街汉口北大道165号汉北广场6号楼3层</t>
  </si>
  <si>
    <t>WDCM0554</t>
  </si>
  <si>
    <t>杭州嘉年华电影院（巨幕）</t>
  </si>
  <si>
    <t>江陵路</t>
  </si>
  <si>
    <t>杭州市滨江区江陵路336号</t>
  </si>
  <si>
    <t>辽阳</t>
    <phoneticPr fontId="4" type="noConversion"/>
  </si>
  <si>
    <t>汕头</t>
    <phoneticPr fontId="4" type="noConversion"/>
  </si>
  <si>
    <t>韶关</t>
    <phoneticPr fontId="4" type="noConversion"/>
  </si>
  <si>
    <t>嘉美国际影城</t>
  </si>
  <si>
    <t>旧宫商圈</t>
  </si>
  <si>
    <t>大兴区旧宫镇小红门路39号永辉超市东侧</t>
  </si>
  <si>
    <t>A1</t>
    <phoneticPr fontId="5" type="noConversion"/>
  </si>
  <si>
    <t>WDCM0557</t>
  </si>
  <si>
    <t>WDCM0556</t>
  </si>
  <si>
    <t>中影万国国际影城</t>
  </si>
  <si>
    <t>福田区商圈</t>
  </si>
  <si>
    <t>深圳市福田区益田大厦3层</t>
  </si>
  <si>
    <t>金城世纪影城</t>
  </si>
  <si>
    <t>横岗街道商圈</t>
  </si>
  <si>
    <t>深圳市龙岗区龙岗大道与茂盛路交汇处横岗街道志健时代广场4层</t>
  </si>
  <si>
    <t>昆山市前进东路199号世茂广场3F</t>
    <phoneticPr fontId="4" type="noConversion"/>
  </si>
  <si>
    <t>WDCM0560</t>
  </si>
  <si>
    <t>WDCM0561</t>
  </si>
  <si>
    <t>内蒙古</t>
    <phoneticPr fontId="5" type="noConversion"/>
  </si>
  <si>
    <t>呼和浩特</t>
    <phoneticPr fontId="5" type="noConversion"/>
  </si>
  <si>
    <t>万达商圈</t>
    <phoneticPr fontId="5" type="noConversion"/>
  </si>
  <si>
    <t>呼和浩特成吉思汗西街回民区万达广场娱乐楼四层</t>
    <phoneticPr fontId="5" type="noConversion"/>
  </si>
  <si>
    <t>WDCM0562</t>
  </si>
  <si>
    <t>重庆</t>
    <phoneticPr fontId="5" type="noConversion"/>
  </si>
  <si>
    <t>重庆市北碚区歇马镇冯时行路300号万达广场4F万达影城</t>
    <phoneticPr fontId="5" type="noConversion"/>
  </si>
  <si>
    <t>WDCM0558</t>
    <phoneticPr fontId="5" type="noConversion"/>
  </si>
  <si>
    <t>重庆</t>
    <phoneticPr fontId="115" type="noConversion"/>
  </si>
  <si>
    <t>福康路商圈</t>
    <phoneticPr fontId="5" type="noConversion"/>
  </si>
  <si>
    <t>重庆江北区福康路25号龙湖源著天街5楼</t>
    <phoneticPr fontId="115" type="noConversion"/>
  </si>
  <si>
    <t>WDCM0563</t>
    <phoneticPr fontId="5" type="noConversion"/>
  </si>
  <si>
    <t>浙江</t>
    <phoneticPr fontId="115" type="noConversion"/>
  </si>
  <si>
    <t>杭州</t>
    <phoneticPr fontId="115" type="noConversion"/>
  </si>
  <si>
    <t>机场路商圈</t>
    <phoneticPr fontId="5" type="noConversion"/>
  </si>
  <si>
    <t>浙江省杭州市江干区机场路250号3幢4层</t>
    <phoneticPr fontId="115" type="noConversion"/>
  </si>
  <si>
    <t>WDCM0564</t>
  </si>
  <si>
    <t>拱墅区商圈</t>
    <phoneticPr fontId="115" type="noConversion"/>
  </si>
  <si>
    <t>杭州市拱墅区莫干山路969号蓝钻天成4楼</t>
    <phoneticPr fontId="115" type="noConversion"/>
  </si>
  <si>
    <t>辽宁</t>
    <phoneticPr fontId="5" type="noConversion"/>
  </si>
  <si>
    <t>庄河</t>
    <phoneticPr fontId="5" type="noConversion"/>
  </si>
  <si>
    <t>庄河市延安路与新华路交汇处万达广场3F-庄河万达影城</t>
    <phoneticPr fontId="5" type="noConversion"/>
  </si>
  <si>
    <t>WDCM0559</t>
    <phoneticPr fontId="5" type="noConversion"/>
  </si>
  <si>
    <t>山西</t>
    <phoneticPr fontId="5" type="noConversion"/>
  </si>
  <si>
    <t>晋中</t>
    <phoneticPr fontId="5" type="noConversion"/>
  </si>
  <si>
    <t>山西省晋中市榆次区新建北路556号晋中万达广场四层</t>
    <phoneticPr fontId="5" type="noConversion"/>
  </si>
  <si>
    <t>A3</t>
    <phoneticPr fontId="5" type="noConversion"/>
  </si>
  <si>
    <t>A3</t>
    <phoneticPr fontId="5" type="noConversion"/>
  </si>
  <si>
    <t>庄河</t>
    <phoneticPr fontId="4" type="noConversion"/>
  </si>
  <si>
    <t>晋中</t>
    <phoneticPr fontId="4" type="noConversion"/>
  </si>
  <si>
    <t>庄河</t>
    <phoneticPr fontId="4" type="noConversion"/>
  </si>
  <si>
    <t>WDCM0566</t>
  </si>
  <si>
    <t xml:space="preserve">广东 </t>
    <phoneticPr fontId="115" type="noConversion"/>
  </si>
  <si>
    <t xml:space="preserve">广州 </t>
    <phoneticPr fontId="115" type="noConversion"/>
  </si>
  <si>
    <t>从化区商圈</t>
    <phoneticPr fontId="5" type="noConversion"/>
  </si>
  <si>
    <t>广州市从化区江埔街从城大道111号301铺</t>
    <phoneticPr fontId="116" type="noConversion"/>
  </si>
  <si>
    <t>A1</t>
    <phoneticPr fontId="5" type="noConversion"/>
  </si>
  <si>
    <t>WDCM0567</t>
    <phoneticPr fontId="115" type="noConversion"/>
  </si>
  <si>
    <t>广东</t>
    <phoneticPr fontId="115" type="noConversion"/>
  </si>
  <si>
    <t>广州</t>
    <phoneticPr fontId="115" type="noConversion"/>
  </si>
  <si>
    <t>广州市天河区中山大道西1132号汇鑫大厦一楼</t>
    <phoneticPr fontId="116" type="noConversion"/>
  </si>
  <si>
    <t>中山大道商圈</t>
    <phoneticPr fontId="5" type="noConversion"/>
  </si>
  <si>
    <t>WDCM0568</t>
  </si>
  <si>
    <t>湖北</t>
    <phoneticPr fontId="115" type="noConversion"/>
  </si>
  <si>
    <t>武汉</t>
    <phoneticPr fontId="115" type="noConversion"/>
  </si>
  <si>
    <t>万隆广场商圈</t>
    <phoneticPr fontId="5" type="noConversion"/>
  </si>
  <si>
    <t xml:space="preserve">武汉市武昌区白沙洲泰闸涂家沟特1号万隆广场5楼  </t>
    <phoneticPr fontId="116" type="noConversion"/>
  </si>
  <si>
    <t>WDCM0569</t>
  </si>
  <si>
    <t>陕西</t>
    <phoneticPr fontId="115" type="noConversion"/>
  </si>
  <si>
    <t>西安</t>
    <phoneticPr fontId="115" type="noConversion"/>
  </si>
  <si>
    <t>太奥广场商圈</t>
    <phoneticPr fontId="116" type="noConversion"/>
  </si>
  <si>
    <t>西二环与丰禾路交汇处太奥广场7号楼4F</t>
    <phoneticPr fontId="116" type="noConversion"/>
  </si>
  <si>
    <t>WDCM0570</t>
  </si>
  <si>
    <t>万悦城商圈</t>
    <phoneticPr fontId="116" type="noConversion"/>
  </si>
  <si>
    <t>朝阳门外长乐西路128号华东万悦城7层</t>
    <phoneticPr fontId="116" type="noConversion"/>
  </si>
  <si>
    <t>WDCM0571</t>
  </si>
  <si>
    <t>嘉园购物广场商圈</t>
    <phoneticPr fontId="116" type="noConversion"/>
  </si>
  <si>
    <t>泾渭路嘉园国际购物广场4楼</t>
    <phoneticPr fontId="116" type="noConversion"/>
  </si>
  <si>
    <t xml:space="preserve"> WDCM0572</t>
    <phoneticPr fontId="5" type="noConversion"/>
  </si>
  <si>
    <t>四川省崇州市永康东路299号万达广场4楼万达影城</t>
    <phoneticPr fontId="5" type="noConversion"/>
  </si>
  <si>
    <t xml:space="preserve"> WDCM0573</t>
  </si>
  <si>
    <t>吉林</t>
    <phoneticPr fontId="5" type="noConversion"/>
  </si>
  <si>
    <t>长春</t>
    <phoneticPr fontId="5" type="noConversion"/>
  </si>
  <si>
    <t>A2</t>
    <phoneticPr fontId="5" type="noConversion"/>
  </si>
  <si>
    <t xml:space="preserve"> WDCM0574</t>
    <phoneticPr fontId="115" type="noConversion"/>
  </si>
  <si>
    <t>辽宁</t>
    <phoneticPr fontId="5" type="noConversion"/>
  </si>
  <si>
    <t>锦州</t>
    <phoneticPr fontId="5" type="noConversion"/>
  </si>
  <si>
    <t>万达商圈</t>
    <phoneticPr fontId="5" type="noConversion"/>
  </si>
  <si>
    <t>锦州市太和区科技路21号万达广场4F-A</t>
    <phoneticPr fontId="5" type="noConversion"/>
  </si>
  <si>
    <t>A3</t>
    <phoneticPr fontId="5" type="noConversion"/>
  </si>
  <si>
    <t>锦州</t>
    <phoneticPr fontId="4" type="noConversion"/>
  </si>
  <si>
    <t xml:space="preserve"> WDCM0575</t>
  </si>
  <si>
    <t xml:space="preserve">广东 </t>
    <phoneticPr fontId="5" type="noConversion"/>
  </si>
  <si>
    <t>深圳</t>
    <phoneticPr fontId="5" type="noConversion"/>
  </si>
  <si>
    <t>福永街道</t>
    <phoneticPr fontId="5" type="noConversion"/>
  </si>
  <si>
    <t>深圳市宝安区福永街道同泰总部产业园厂房3栋四层01号铺</t>
    <phoneticPr fontId="5" type="noConversion"/>
  </si>
  <si>
    <t xml:space="preserve"> WDCM0576</t>
  </si>
  <si>
    <t xml:space="preserve">广东 </t>
    <phoneticPr fontId="5" type="noConversion"/>
  </si>
  <si>
    <t>佛山</t>
    <phoneticPr fontId="5" type="noConversion"/>
  </si>
  <si>
    <t>西樵镇</t>
    <phoneticPr fontId="5" type="noConversion"/>
  </si>
  <si>
    <t>佛山市南海区西樵镇江浦东路26号樵岭国际商业中心2栋304号</t>
    <phoneticPr fontId="5" type="noConversion"/>
  </si>
  <si>
    <t>锦州</t>
    <phoneticPr fontId="4" type="noConversion"/>
  </si>
  <si>
    <t>吉林省长春市汽车经济开发区腾飞大路与西湖大路交汇万达广场4楼</t>
    <phoneticPr fontId="5" type="noConversion"/>
  </si>
  <si>
    <t>WDCM0152</t>
    <phoneticPr fontId="5" type="noConversion"/>
  </si>
  <si>
    <t>WDCM0468</t>
    <phoneticPr fontId="4" type="noConversion"/>
  </si>
  <si>
    <t>WDCM0181</t>
    <phoneticPr fontId="5" type="noConversion"/>
  </si>
  <si>
    <t>WDCM0170</t>
    <phoneticPr fontId="5" type="noConversion"/>
  </si>
  <si>
    <t>WDCM0417</t>
    <phoneticPr fontId="5" type="noConversion"/>
  </si>
  <si>
    <t>WDCM0416</t>
    <phoneticPr fontId="5" type="noConversion"/>
  </si>
  <si>
    <t>WDCM0435</t>
    <phoneticPr fontId="5" type="noConversion"/>
  </si>
  <si>
    <t>WDCM0452</t>
    <phoneticPr fontId="5" type="noConversion"/>
  </si>
  <si>
    <t>WDCM0464</t>
    <phoneticPr fontId="5" type="noConversion"/>
  </si>
  <si>
    <t>WDCM0394</t>
    <phoneticPr fontId="5" type="noConversion"/>
  </si>
  <si>
    <t>WDCM0489</t>
    <phoneticPr fontId="5" type="noConversion"/>
  </si>
  <si>
    <t>WDCM0422</t>
    <phoneticPr fontId="4" type="noConversion"/>
  </si>
  <si>
    <t>崇州市崇阳街道唐安东路368号唐人街购物中心4层</t>
    <phoneticPr fontId="5" type="noConversion"/>
  </si>
  <si>
    <t>崇州</t>
    <phoneticPr fontId="5" type="noConversion"/>
  </si>
  <si>
    <t>崇州</t>
    <phoneticPr fontId="5" type="noConversion"/>
  </si>
  <si>
    <t>崇州</t>
    <phoneticPr fontId="4" type="noConversion"/>
  </si>
  <si>
    <t>崇州</t>
    <phoneticPr fontId="4" type="noConversion"/>
  </si>
  <si>
    <t xml:space="preserve"> WDCM0578</t>
  </si>
  <si>
    <t>A1</t>
    <phoneticPr fontId="115" type="noConversion"/>
  </si>
  <si>
    <t>上海</t>
    <phoneticPr fontId="115" type="noConversion"/>
  </si>
  <si>
    <t>大场镇商圈</t>
    <phoneticPr fontId="115" type="noConversion"/>
  </si>
  <si>
    <t>上海市宝山区大场镇聚丰园路165号（近中国银行电梯）3楼</t>
    <phoneticPr fontId="115" type="noConversion"/>
  </si>
  <si>
    <t xml:space="preserve"> WDCM0579</t>
  </si>
  <si>
    <t>广东</t>
    <phoneticPr fontId="115" type="noConversion"/>
  </si>
  <si>
    <t>尚景街商圈</t>
    <phoneticPr fontId="115" type="noConversion"/>
  </si>
  <si>
    <t>广州白云区尚景街1号白云尚城文化活动中心</t>
    <phoneticPr fontId="115" type="noConversion"/>
  </si>
  <si>
    <t xml:space="preserve"> WDCM0580</t>
  </si>
  <si>
    <t>东涌镇商圈</t>
    <phoneticPr fontId="115" type="noConversion"/>
  </si>
  <si>
    <t>广州市东涌镇鱼窝头大道68号天汇百汇广场4楼</t>
    <phoneticPr fontId="115" type="noConversion"/>
  </si>
  <si>
    <t xml:space="preserve"> WDCM0581</t>
  </si>
  <si>
    <t>A3</t>
    <phoneticPr fontId="115" type="noConversion"/>
  </si>
  <si>
    <t>海南</t>
    <phoneticPr fontId="115" type="noConversion"/>
  </si>
  <si>
    <t>三亚</t>
    <phoneticPr fontId="115" type="noConversion"/>
  </si>
  <si>
    <t>龙溪路商圈</t>
    <phoneticPr fontId="115" type="noConversion"/>
  </si>
  <si>
    <t>海南省三亚市亚龙湾壹号小镇龙溪路</t>
    <phoneticPr fontId="115" type="noConversion"/>
  </si>
  <si>
    <t xml:space="preserve"> WDCM0577</t>
    <phoneticPr fontId="115" type="noConversion"/>
  </si>
  <si>
    <t>云南</t>
    <phoneticPr fontId="115" type="noConversion"/>
  </si>
  <si>
    <t>丽江</t>
    <phoneticPr fontId="115" type="noConversion"/>
  </si>
  <si>
    <t>民主路商圈</t>
    <phoneticPr fontId="115" type="noConversion"/>
  </si>
  <si>
    <t>丽江市古城区民主路191号</t>
    <phoneticPr fontId="115" type="noConversion"/>
  </si>
  <si>
    <t>A3</t>
    <phoneticPr fontId="5" type="noConversion"/>
  </si>
  <si>
    <t>丽江</t>
    <phoneticPr fontId="4" type="noConversion"/>
  </si>
  <si>
    <t>丽江</t>
    <phoneticPr fontId="4" type="noConversion"/>
  </si>
  <si>
    <t>上海</t>
    <phoneticPr fontId="5" type="noConversion"/>
  </si>
  <si>
    <t>塔城路商圈</t>
    <phoneticPr fontId="5" type="noConversion"/>
  </si>
  <si>
    <t>塔城路295号疁城天地2幢(近博乐路)</t>
    <phoneticPr fontId="5" type="noConversion"/>
  </si>
  <si>
    <t>WDCM0582</t>
    <phoneticPr fontId="5" type="noConversion"/>
  </si>
  <si>
    <t>A1</t>
    <phoneticPr fontId="5" type="noConversion"/>
  </si>
  <si>
    <t>吉林</t>
    <phoneticPr fontId="5" type="noConversion"/>
  </si>
  <si>
    <t>万达商圈</t>
    <phoneticPr fontId="5" type="noConversion"/>
  </si>
  <si>
    <t>吉林市昌邑区吉林大街518号昌邑万达广场4楼</t>
    <phoneticPr fontId="5" type="noConversion"/>
  </si>
  <si>
    <t>WDCM0583</t>
    <phoneticPr fontId="5" type="noConversion"/>
  </si>
  <si>
    <t>A2</t>
    <phoneticPr fontId="5" type="noConversion"/>
  </si>
  <si>
    <t>吉林</t>
    <phoneticPr fontId="5" type="noConversion"/>
  </si>
  <si>
    <t>高新区商圈</t>
    <phoneticPr fontId="5" type="noConversion"/>
  </si>
  <si>
    <t>吉林省长春市高新区博文路与学府街交汇处栖乐荟购物广场3楼万达影城</t>
    <phoneticPr fontId="5" type="noConversion"/>
  </si>
  <si>
    <t>WDCM0584</t>
    <phoneticPr fontId="5" type="noConversion"/>
  </si>
  <si>
    <t>A2</t>
    <phoneticPr fontId="5" type="noConversion"/>
  </si>
  <si>
    <t>黑龙江</t>
    <phoneticPr fontId="5" type="noConversion"/>
  </si>
  <si>
    <t>南岗区商圈</t>
    <phoneticPr fontId="5" type="noConversion"/>
  </si>
  <si>
    <t>哈尔滨市南岗区东大直街329号松雷商厦7-8层万达影城</t>
    <phoneticPr fontId="5" type="noConversion"/>
  </si>
  <si>
    <t>WDCM0585</t>
    <phoneticPr fontId="5" type="noConversion"/>
  </si>
  <si>
    <t>湖南</t>
    <phoneticPr fontId="5" type="noConversion"/>
  </si>
  <si>
    <t>万达商圈</t>
    <phoneticPr fontId="5" type="noConversion"/>
  </si>
  <si>
    <t>湖南省衡阳市蒸湘区联合街道幸福路13号万达广场4楼 万达影城</t>
    <phoneticPr fontId="5" type="noConversion"/>
  </si>
  <si>
    <t>WDCM0586</t>
    <phoneticPr fontId="5" type="noConversion"/>
  </si>
  <si>
    <t>A3</t>
    <phoneticPr fontId="5" type="noConversion"/>
  </si>
  <si>
    <t>广东</t>
    <phoneticPr fontId="5" type="noConversion"/>
  </si>
  <si>
    <t>宏二路商圈</t>
    <phoneticPr fontId="5" type="noConversion"/>
  </si>
  <si>
    <t>东莞市南城街道宏二路1号蜂汇广场4号楼四层万达影城</t>
    <phoneticPr fontId="5" type="noConversion"/>
  </si>
  <si>
    <t>WDCM0587</t>
    <phoneticPr fontId="5" type="noConversion"/>
  </si>
  <si>
    <t>湖南</t>
    <phoneticPr fontId="5" type="noConversion"/>
  </si>
  <si>
    <t>长沙</t>
    <phoneticPr fontId="5" type="noConversion"/>
  </si>
  <si>
    <t>芙蓉区商圈</t>
    <phoneticPr fontId="5" type="noConversion"/>
  </si>
  <si>
    <t>湖南省长沙市芙蓉区浏阳河大道与荷花路交界路口婚庆园内</t>
    <phoneticPr fontId="5" type="noConversion"/>
  </si>
  <si>
    <t>WDCM0588</t>
    <phoneticPr fontId="5" type="noConversion"/>
  </si>
  <si>
    <t>重庆</t>
    <phoneticPr fontId="115" type="noConversion"/>
  </si>
  <si>
    <t>龙湖u城天街</t>
    <phoneticPr fontId="115" type="noConversion"/>
  </si>
  <si>
    <t>重庆市沙坪坝区大学城北路97号龙湖u城天街B馆</t>
    <phoneticPr fontId="115" type="noConversion"/>
  </si>
  <si>
    <t>WDCM0589</t>
    <phoneticPr fontId="5" type="noConversion"/>
  </si>
  <si>
    <t>武汉</t>
    <phoneticPr fontId="115" type="noConversion"/>
  </si>
  <si>
    <t>黄陂区</t>
    <phoneticPr fontId="115" type="noConversion"/>
  </si>
  <si>
    <t>湖北省武汉市黄陂区盘龙城紧急开发区汉口北大道天纵城项目C4号楼</t>
    <phoneticPr fontId="115" type="noConversion"/>
  </si>
  <si>
    <t>WDCM0590</t>
    <phoneticPr fontId="5" type="noConversion"/>
  </si>
  <si>
    <t>备注：红色字体为本期刊例新增影城或影城信息变动。</t>
    <phoneticPr fontId="4" type="noConversion"/>
  </si>
  <si>
    <t>湖北</t>
    <phoneticPr fontId="115" type="noConversion"/>
  </si>
  <si>
    <t>卢米埃北京住总万科影城</t>
    <phoneticPr fontId="4" type="noConversion"/>
  </si>
  <si>
    <t>金鸡百花影城（影协影院）</t>
    <phoneticPr fontId="4" type="noConversion"/>
  </si>
  <si>
    <t>北京槐房万达影城（万达广场店）</t>
    <phoneticPr fontId="4" type="noConversion"/>
  </si>
  <si>
    <t>北京丰台万达影城（万达广场店）</t>
    <phoneticPr fontId="4" type="noConversion"/>
  </si>
  <si>
    <t>万画影城（北京四季青店）</t>
    <phoneticPr fontId="115" type="noConversion"/>
  </si>
  <si>
    <t>万画影城（北京田村店）</t>
    <phoneticPr fontId="115" type="noConversion"/>
  </si>
  <si>
    <t>上海万达影城（颛桥龙盛广场店）</t>
    <phoneticPr fontId="4" type="noConversion"/>
  </si>
  <si>
    <t>珠影GCC影城</t>
    <phoneticPr fontId="4" type="noConversion"/>
  </si>
  <si>
    <t>上海金逸施湾影城</t>
    <phoneticPr fontId="4" type="noConversion"/>
  </si>
  <si>
    <t>上海浦东新区万达影城（世茂金桥店）</t>
    <phoneticPr fontId="4" type="noConversion"/>
  </si>
  <si>
    <t>上海松江万达影城（文诚路店）</t>
    <phoneticPr fontId="4" type="noConversion"/>
  </si>
  <si>
    <t>上海华士达影城（浦江店）</t>
    <phoneticPr fontId="4" type="noConversion"/>
  </si>
  <si>
    <t>阿里影业DFC影城（宝山店）</t>
    <phoneticPr fontId="115" type="noConversion"/>
  </si>
  <si>
    <t>阿里影业DFC影城（金山店）</t>
    <phoneticPr fontId="115" type="noConversion"/>
  </si>
  <si>
    <t>明星时代国际影城（上海南翔店）</t>
    <phoneticPr fontId="5" type="noConversion"/>
  </si>
  <si>
    <t>上海大光明影城（青浦店）</t>
    <phoneticPr fontId="115" type="noConversion"/>
  </si>
  <si>
    <t>上海美亚影城</t>
    <phoneticPr fontId="4" type="noConversion"/>
  </si>
  <si>
    <t>青浦时光影城</t>
    <phoneticPr fontId="115" type="noConversion"/>
  </si>
  <si>
    <t>上海闵行万达影城（南木龙吴店）</t>
    <phoneticPr fontId="4" type="noConversion"/>
  </si>
  <si>
    <t>轩影国际影院（祁连店）</t>
    <phoneticPr fontId="115" type="noConversion"/>
  </si>
  <si>
    <t>上海万达影城（嘉定城中店）</t>
    <phoneticPr fontId="4" type="noConversion"/>
  </si>
  <si>
    <t>广州万达影城（南沙店）</t>
    <phoneticPr fontId="4" type="noConversion"/>
  </si>
  <si>
    <t>五月花影城</t>
    <phoneticPr fontId="4" type="noConversion"/>
  </si>
  <si>
    <t>华影青宫影城</t>
    <phoneticPr fontId="4" type="noConversion"/>
  </si>
  <si>
    <t>广州万达影城（海珠佳永广场店）</t>
    <phoneticPr fontId="4" type="noConversion"/>
  </si>
  <si>
    <t>广州华影星美国际影城</t>
    <phoneticPr fontId="4" type="noConversion"/>
  </si>
  <si>
    <t>广州华影万晟国际影城</t>
    <phoneticPr fontId="4" type="noConversion"/>
  </si>
  <si>
    <t>广州市一宫影城</t>
    <phoneticPr fontId="4" type="noConversion"/>
  </si>
  <si>
    <t>中影南方国际影城</t>
    <phoneticPr fontId="4" type="noConversion"/>
  </si>
  <si>
    <t>广州番禺韦邦国际电影城</t>
    <phoneticPr fontId="115" type="noConversion"/>
  </si>
  <si>
    <t>龙影国际影城棠下店</t>
    <phoneticPr fontId="115" type="noConversion"/>
  </si>
  <si>
    <t>佳兆业国际影城花都店</t>
    <phoneticPr fontId="5" type="noConversion"/>
  </si>
  <si>
    <t>广州海珠万达影城（万胜围店）</t>
    <phoneticPr fontId="4" type="noConversion"/>
  </si>
  <si>
    <t>从化影天下</t>
    <phoneticPr fontId="116" type="noConversion"/>
  </si>
  <si>
    <t>中影南方one影城</t>
    <phoneticPr fontId="115" type="noConversion"/>
  </si>
  <si>
    <t>广州IDC国际白云尚城店</t>
    <phoneticPr fontId="115" type="noConversion"/>
  </si>
  <si>
    <t>广州思哲国际影城（东涌店）</t>
    <phoneticPr fontId="115" type="noConversion"/>
  </si>
  <si>
    <t>深圳万达影城（海雅店）</t>
    <phoneticPr fontId="4" type="noConversion"/>
  </si>
  <si>
    <t>深圳冷杉影城</t>
    <phoneticPr fontId="4" type="noConversion"/>
  </si>
  <si>
    <t>深圳中影4Kmax国际影城</t>
    <phoneticPr fontId="4" type="noConversion"/>
  </si>
  <si>
    <t>深圳聚星国际影城</t>
    <phoneticPr fontId="4" type="noConversion"/>
  </si>
  <si>
    <t>百线国际影城</t>
    <phoneticPr fontId="4" type="noConversion"/>
  </si>
  <si>
    <t>深圳德金国际影城</t>
    <phoneticPr fontId="115" type="noConversion"/>
  </si>
  <si>
    <t>深圳福永德金影城</t>
    <phoneticPr fontId="115" type="noConversion"/>
  </si>
  <si>
    <t>深圳德金影城西乡店</t>
    <phoneticPr fontId="115" type="noConversion"/>
  </si>
  <si>
    <t>深圳市集鸿发田寮电影有限公司</t>
    <phoneticPr fontId="115" type="noConversion"/>
  </si>
  <si>
    <t>深圳市集鸿发后亭电影有限公司</t>
    <phoneticPr fontId="115" type="noConversion"/>
  </si>
  <si>
    <t>深影华纳影城（翻身店）</t>
    <phoneticPr fontId="5" type="noConversion"/>
  </si>
  <si>
    <t>深影华纳影城（民乐店）</t>
    <phoneticPr fontId="5" type="noConversion"/>
  </si>
  <si>
    <t>云幕国际影城（西乡店）</t>
    <phoneticPr fontId="115" type="noConversion"/>
  </si>
  <si>
    <t>深圳星烨南岭国际影城</t>
    <phoneticPr fontId="115" type="noConversion"/>
  </si>
  <si>
    <t>深圳逸达国际影城</t>
    <phoneticPr fontId="115" type="noConversion"/>
  </si>
  <si>
    <t>佳兆业国际影城布吉店</t>
    <phoneticPr fontId="5" type="noConversion"/>
  </si>
  <si>
    <t>中影菲仕电影城（龙岗店）</t>
    <phoneticPr fontId="115" type="noConversion"/>
  </si>
  <si>
    <t>中影百盛国际影城</t>
    <phoneticPr fontId="115" type="noConversion"/>
  </si>
  <si>
    <t>华纳万都国际影城</t>
    <phoneticPr fontId="115" type="noConversion"/>
  </si>
  <si>
    <t>传奇影城（深圳后瑞店）</t>
    <phoneticPr fontId="115" type="noConversion"/>
  </si>
  <si>
    <t>深圳百汇国际影城（南山店）</t>
    <phoneticPr fontId="5" type="noConversion"/>
  </si>
  <si>
    <t>太平洋影城（同泰时代广场店）</t>
    <phoneticPr fontId="116" type="noConversion"/>
  </si>
  <si>
    <t>成都万达影城（锦华店）</t>
    <phoneticPr fontId="4" type="noConversion"/>
  </si>
  <si>
    <t>成都万达影城（蜀都店）</t>
    <phoneticPr fontId="4" type="noConversion"/>
  </si>
  <si>
    <t>成都万达影城（成华店）</t>
    <phoneticPr fontId="4" type="noConversion"/>
  </si>
  <si>
    <t>成都万达影城（财富又一城店）</t>
    <phoneticPr fontId="4" type="noConversion"/>
  </si>
  <si>
    <t>成都青白江区万达影城（欧城广场店）</t>
    <phoneticPr fontId="4" type="noConversion"/>
  </si>
  <si>
    <t>成都青羊万达影城（万达广场店）</t>
    <phoneticPr fontId="4" type="noConversion"/>
  </si>
  <si>
    <t>成都双流万达影城（万达广场店）</t>
    <phoneticPr fontId="4" type="noConversion"/>
  </si>
  <si>
    <t>温江旭和影城</t>
    <phoneticPr fontId="115" type="noConversion"/>
  </si>
  <si>
    <t>武汉万达影城（汉阳汉商银座店）</t>
    <phoneticPr fontId="4" type="noConversion"/>
  </si>
  <si>
    <t>武汉万达影城（长青广场店）</t>
    <phoneticPr fontId="4" type="noConversion"/>
  </si>
  <si>
    <t>武汉飞尚国际影城</t>
    <phoneticPr fontId="115" type="noConversion"/>
  </si>
  <si>
    <t xml:space="preserve">武汉莱纳万隆影城  </t>
    <phoneticPr fontId="115" type="noConversion"/>
  </si>
  <si>
    <t>武汉天纵环球影院</t>
    <phoneticPr fontId="5" type="noConversion"/>
  </si>
  <si>
    <t>南京仙林优珑影城</t>
    <phoneticPr fontId="4" type="noConversion"/>
  </si>
  <si>
    <t>南京江宁万达影城（太阳城店）</t>
    <phoneticPr fontId="4" type="noConversion"/>
  </si>
  <si>
    <t>杭州万达影城（水晶城店）</t>
    <phoneticPr fontId="5" type="noConversion"/>
  </si>
  <si>
    <t>杭州万达影城（上亿奥特莱斯店）</t>
    <phoneticPr fontId="4" type="noConversion"/>
  </si>
  <si>
    <t>杭州汇和国际影城</t>
    <phoneticPr fontId="115" type="noConversion"/>
  </si>
  <si>
    <t>明星时代影城（杭州萧山店）</t>
    <phoneticPr fontId="115" type="noConversion"/>
  </si>
  <si>
    <t>杭州剑桥时代影城</t>
    <phoneticPr fontId="5" type="noConversion"/>
  </si>
  <si>
    <t>杭州神话蓝钻影院</t>
    <phoneticPr fontId="115" type="noConversion"/>
  </si>
  <si>
    <t>重庆万达影城（大融城店）</t>
    <phoneticPr fontId="4" type="noConversion"/>
  </si>
  <si>
    <t>重庆万达影城（万州店）</t>
    <phoneticPr fontId="4" type="noConversion"/>
  </si>
  <si>
    <t>重庆万达影城（大坪英利店）</t>
    <phoneticPr fontId="4" type="noConversion"/>
  </si>
  <si>
    <t>重庆万达影城（巴南店）</t>
    <phoneticPr fontId="4" type="noConversion"/>
  </si>
  <si>
    <t>重庆永川万达影城（万达广场店）</t>
    <phoneticPr fontId="4" type="noConversion"/>
  </si>
  <si>
    <t>重庆江北万达影城（世茂卜蜂莲花店）</t>
    <phoneticPr fontId="4" type="noConversion"/>
  </si>
  <si>
    <t>重庆渝北万达影城（汽博厚品店）</t>
    <phoneticPr fontId="4" type="noConversion"/>
  </si>
  <si>
    <t>重庆万州万达影城（高笋塘店）</t>
    <phoneticPr fontId="4" type="noConversion"/>
  </si>
  <si>
    <t>重庆合川万达影城（步步高店）</t>
    <phoneticPr fontId="4" type="noConversion"/>
  </si>
  <si>
    <t>重庆九龙坡万达影城（二郎店）</t>
    <phoneticPr fontId="4" type="noConversion"/>
  </si>
  <si>
    <t>万画影城（龙头寺店）</t>
    <phoneticPr fontId="115" type="noConversion"/>
  </si>
  <si>
    <t>万画影城（合川店）</t>
    <phoneticPr fontId="115" type="noConversion"/>
  </si>
  <si>
    <t>重庆北碚万达影城（万达广场店）</t>
    <phoneticPr fontId="4" type="noConversion"/>
  </si>
  <si>
    <t>CGV星聚汇影城重庆源著店</t>
    <phoneticPr fontId="5" type="noConversion"/>
  </si>
  <si>
    <t>CGV星聚汇影城（重庆U城店）</t>
    <phoneticPr fontId="5" type="noConversion"/>
  </si>
  <si>
    <t>沈阳万达影城（奥体店）</t>
    <phoneticPr fontId="4" type="noConversion"/>
  </si>
  <si>
    <t>沈阳铁西万达影城（兴工北街店 ）</t>
    <phoneticPr fontId="4" type="noConversion"/>
  </si>
  <si>
    <t>东莞万达影城（东城店）</t>
    <phoneticPr fontId="4" type="noConversion"/>
  </si>
  <si>
    <t>东莞万达影城（华南MALL店）</t>
    <phoneticPr fontId="4" type="noConversion"/>
  </si>
  <si>
    <t>东莞万达影城（长安店）</t>
    <phoneticPr fontId="4" type="noConversion"/>
  </si>
  <si>
    <t>东莞万达影城（厚街店）</t>
    <phoneticPr fontId="4" type="noConversion"/>
  </si>
  <si>
    <t>中影国线影院樟木头店</t>
    <phoneticPr fontId="4" type="noConversion"/>
  </si>
  <si>
    <t>东莞万达影城（南城蜂汇店）</t>
    <phoneticPr fontId="4" type="noConversion"/>
  </si>
  <si>
    <t>湛江万达影城</t>
    <phoneticPr fontId="4" type="noConversion"/>
  </si>
  <si>
    <t>华时尚巨幕影城</t>
    <phoneticPr fontId="4" type="noConversion"/>
  </si>
  <si>
    <t>惠州仲恺高新区万达影城（陈江天益城店）</t>
    <phoneticPr fontId="4" type="noConversion"/>
  </si>
  <si>
    <t>五月花电影城（棕榈彩虹店）</t>
    <phoneticPr fontId="4" type="noConversion"/>
  </si>
  <si>
    <t>中山期遇·翼影城（中山店）</t>
    <phoneticPr fontId="5" type="noConversion"/>
  </si>
  <si>
    <t>绵阳万达影城（涪城店）</t>
    <phoneticPr fontId="4" type="noConversion"/>
  </si>
  <si>
    <t>合肥万达影城（天鹅湖店）</t>
    <phoneticPr fontId="4" type="noConversion"/>
  </si>
  <si>
    <t>合肥瑶海万达影城（万达广场店）</t>
    <phoneticPr fontId="4" type="noConversion"/>
  </si>
  <si>
    <t>合肥万达影城（文化旅游城店）</t>
    <phoneticPr fontId="4" type="noConversion"/>
  </si>
  <si>
    <t>芜湖万达影城（镜湖店）</t>
    <phoneticPr fontId="4" type="noConversion"/>
  </si>
  <si>
    <t>厦门万达影城（世茂海峡广场店）</t>
    <phoneticPr fontId="4" type="noConversion"/>
  </si>
  <si>
    <t>福州台江万达影城（世茂店）</t>
    <phoneticPr fontId="4" type="noConversion"/>
  </si>
  <si>
    <t>泉州万达影城（惠安禹州广场店）</t>
    <phoneticPr fontId="4" type="noConversion"/>
  </si>
  <si>
    <t>南宁万达影城（青云街店）</t>
    <phoneticPr fontId="4" type="noConversion"/>
  </si>
  <si>
    <t>南宁万达影城（安吉店）</t>
    <phoneticPr fontId="4" type="noConversion"/>
  </si>
  <si>
    <t>南宁邕宁万达影城（万达茂店）</t>
    <phoneticPr fontId="4" type="noConversion"/>
  </si>
  <si>
    <t>南宁江南万达影城（万达广场店）</t>
    <phoneticPr fontId="4" type="noConversion"/>
  </si>
  <si>
    <t>海口万达影城（中电广场店）</t>
    <phoneticPr fontId="4" type="noConversion"/>
  </si>
  <si>
    <t>海口琼山万达影城（海航日月广场店）</t>
    <phoneticPr fontId="4" type="noConversion"/>
  </si>
  <si>
    <t xml:space="preserve">海口秀英万达影城（万达广场店） </t>
    <phoneticPr fontId="4" type="noConversion"/>
  </si>
  <si>
    <t>海口中影南方影城（西西里店）</t>
    <phoneticPr fontId="115" type="noConversion"/>
  </si>
  <si>
    <t>唐山万达影城（路南店）</t>
    <phoneticPr fontId="4" type="noConversion"/>
  </si>
  <si>
    <t>唐山路北万达影城（凤城国贸店）</t>
    <phoneticPr fontId="4" type="noConversion"/>
  </si>
  <si>
    <t>郑州惠济万达影城（万达广场店）</t>
    <phoneticPr fontId="4" type="noConversion"/>
  </si>
  <si>
    <t>洛阳万达影城（辽宁路店）</t>
    <phoneticPr fontId="4" type="noConversion"/>
  </si>
  <si>
    <t>洛阳洛龙万达影城（世茂广场店）</t>
    <phoneticPr fontId="4" type="noConversion"/>
  </si>
  <si>
    <t>哈尔滨万达影城（香坊店）</t>
    <phoneticPr fontId="4" type="noConversion"/>
  </si>
  <si>
    <t>哈尔滨万达影城（阿城达仁店）</t>
    <phoneticPr fontId="4" type="noConversion"/>
  </si>
  <si>
    <t>哈尔滨道里万达影城（群力财富广场店）</t>
    <phoneticPr fontId="4" type="noConversion"/>
  </si>
  <si>
    <t>哈尔滨松北万达影城（文化旅游城店）</t>
    <phoneticPr fontId="4" type="noConversion"/>
  </si>
  <si>
    <t>哈尔滨南岗万达影城（松雷广场店 ）</t>
    <phoneticPr fontId="4" type="noConversion"/>
  </si>
  <si>
    <t>大庆万达影城（萨尔图店）</t>
    <phoneticPr fontId="4" type="noConversion"/>
  </si>
  <si>
    <t>大庆萨尔图万达影城（联想科技城店）</t>
    <phoneticPr fontId="4" type="noConversion"/>
  </si>
  <si>
    <t>长春万达影城（繁荣路力旺中心店）</t>
    <phoneticPr fontId="4" type="noConversion"/>
  </si>
  <si>
    <t>长春朝阳万达影城（欧亚新生活广场店）</t>
    <phoneticPr fontId="4" type="noConversion"/>
  </si>
  <si>
    <t>长春汽车经济开发区万达影城（万达广场店）</t>
    <phoneticPr fontId="4" type="noConversion"/>
  </si>
  <si>
    <t>长春高新区万达影城（栖乐荟广场店）</t>
    <phoneticPr fontId="4" type="noConversion"/>
  </si>
  <si>
    <t>吉林万达影城（华业店）</t>
    <phoneticPr fontId="4" type="noConversion"/>
  </si>
  <si>
    <t>吉林昌邑万达影城（万达广场店）</t>
    <phoneticPr fontId="4" type="noConversion"/>
  </si>
  <si>
    <t>大连普兰万达影城（万达广场店）</t>
    <phoneticPr fontId="4" type="noConversion"/>
  </si>
  <si>
    <t>南昌万达影城（红谷滩店）</t>
    <phoneticPr fontId="4" type="noConversion"/>
  </si>
  <si>
    <t>南昌万达影城（文化旅游城店）</t>
    <phoneticPr fontId="4" type="noConversion"/>
  </si>
  <si>
    <t>南昌万达影城（世茂广场店）</t>
    <phoneticPr fontId="5" type="noConversion"/>
  </si>
  <si>
    <t>南昌西湖万达影城（万达广场店）</t>
    <phoneticPr fontId="4" type="noConversion"/>
  </si>
  <si>
    <t>呼和浩特万达影城（新华东街店）</t>
    <phoneticPr fontId="4" type="noConversion"/>
  </si>
  <si>
    <t>呼和浩特回民区万达影城（万达广场店）</t>
    <phoneticPr fontId="4" type="noConversion"/>
  </si>
  <si>
    <t>苏州万达影城（吴中店）</t>
    <phoneticPr fontId="4" type="noConversion"/>
  </si>
  <si>
    <t>苏州万达影城（世茂国际店）</t>
    <phoneticPr fontId="4" type="noConversion"/>
  </si>
  <si>
    <t>苏州沧浪万达影城（世贸国际店）</t>
    <phoneticPr fontId="4" type="noConversion"/>
  </si>
  <si>
    <t>苏州甪直庄影影城</t>
    <phoneticPr fontId="115" type="noConversion"/>
  </si>
  <si>
    <t>徐州万达影城（世茂欢乐店）</t>
    <phoneticPr fontId="4" type="noConversion"/>
  </si>
  <si>
    <t>徐州铜山万达影城（万达广场店）</t>
    <phoneticPr fontId="4" type="noConversion"/>
  </si>
  <si>
    <t>明星时代影城（镇江东方伟业店）</t>
    <phoneticPr fontId="5" type="noConversion"/>
  </si>
  <si>
    <t>西安万达影城（东新街店）</t>
    <phoneticPr fontId="4" type="noConversion"/>
  </si>
  <si>
    <t>西安万达影城（碑林店）</t>
    <phoneticPr fontId="4" type="noConversion"/>
  </si>
  <si>
    <t>西安万达影城（民乐园店）</t>
    <phoneticPr fontId="4" type="noConversion"/>
  </si>
  <si>
    <t>西安未央万达影城（乐派广场店）</t>
    <phoneticPr fontId="4" type="noConversion"/>
  </si>
  <si>
    <t>西安雁塔万达影城（大寨路店）</t>
    <phoneticPr fontId="4" type="noConversion"/>
  </si>
  <si>
    <t>文投国际影城太奥影城</t>
    <phoneticPr fontId="115" type="noConversion"/>
  </si>
  <si>
    <t>文投国际影城华东影城</t>
    <phoneticPr fontId="115" type="noConversion"/>
  </si>
  <si>
    <t>文投国际影城泾渭影城</t>
    <phoneticPr fontId="115" type="noConversion"/>
  </si>
  <si>
    <t>天津万达影城（武清威尼都广场店）</t>
    <phoneticPr fontId="4" type="noConversion"/>
  </si>
  <si>
    <t>青岛万达影城（CBD店）</t>
    <phoneticPr fontId="4" type="noConversion"/>
  </si>
  <si>
    <t>济南高新万达影城（万达广场店）</t>
    <phoneticPr fontId="4" type="noConversion"/>
  </si>
  <si>
    <t>济南历下万达影城（世茂国际店）</t>
    <phoneticPr fontId="4" type="noConversion"/>
  </si>
  <si>
    <t>烟台万达影城</t>
    <phoneticPr fontId="4" type="noConversion"/>
  </si>
  <si>
    <t>烟台开发区万达影城（万达广场店）</t>
    <phoneticPr fontId="4" type="noConversion"/>
  </si>
  <si>
    <t>宁波万达影城（鄞州店）</t>
    <phoneticPr fontId="4" type="noConversion"/>
  </si>
  <si>
    <t>温州凯乐斯影城（大学城店）</t>
    <phoneticPr fontId="115" type="noConversion"/>
  </si>
  <si>
    <t>绍兴越城万达影城（世贸国际店）</t>
    <phoneticPr fontId="4" type="noConversion"/>
  </si>
  <si>
    <t>绍兴上虞万达影城（万达广场店）</t>
    <phoneticPr fontId="4" type="noConversion"/>
  </si>
  <si>
    <t>绍兴柯桥万达影城（厚品店）</t>
    <phoneticPr fontId="4" type="noConversion"/>
  </si>
  <si>
    <t>台州万达影城</t>
    <phoneticPr fontId="4" type="noConversion"/>
  </si>
  <si>
    <t>湖州吴兴万达影城（万达广场店）</t>
    <phoneticPr fontId="4" type="noConversion"/>
  </si>
  <si>
    <t>昆明万达影城（正义坊店）</t>
    <phoneticPr fontId="4" type="noConversion"/>
  </si>
  <si>
    <t>昆明盘龙万达影城（兰心店）</t>
    <phoneticPr fontId="4" type="noConversion"/>
  </si>
  <si>
    <t>长沙万达影城（桐梓坡店）</t>
    <phoneticPr fontId="4" type="noConversion"/>
  </si>
  <si>
    <t>长沙梅溪湖万达影城（步步高店）</t>
    <phoneticPr fontId="4" type="noConversion"/>
  </si>
  <si>
    <t>长沙开福万达影城（华创店）</t>
    <phoneticPr fontId="4" type="noConversion"/>
  </si>
  <si>
    <t>长沙芙蓉万达影城（光魔酷映店）</t>
    <phoneticPr fontId="4" type="noConversion"/>
  </si>
  <si>
    <t>荆州万达影城（武德路店）</t>
    <phoneticPr fontId="4" type="noConversion"/>
  </si>
  <si>
    <t>贵阳万达影城（中大店）</t>
    <phoneticPr fontId="4" type="noConversion"/>
  </si>
  <si>
    <t>贵阳万达影城（世茂银海元隆店）</t>
    <phoneticPr fontId="4" type="noConversion"/>
  </si>
  <si>
    <t>佛山三水万达影城（万达广场店）</t>
    <phoneticPr fontId="4" type="noConversion"/>
  </si>
  <si>
    <t>中影国线影院佛山店</t>
    <phoneticPr fontId="4" type="noConversion"/>
  </si>
  <si>
    <t>佛山南海万达影城（越秀星汇广场店）</t>
    <phoneticPr fontId="4" type="noConversion"/>
  </si>
  <si>
    <t>中影华纳国际影城（里水店）</t>
    <phoneticPr fontId="115" type="noConversion"/>
  </si>
  <si>
    <t>佛山南海万达影城（金沙洲万达广场店）</t>
    <phoneticPr fontId="4" type="noConversion"/>
  </si>
  <si>
    <t>佛山高明万达影城（华夏嘉纳店）</t>
    <phoneticPr fontId="4" type="noConversion"/>
  </si>
  <si>
    <t>太平洋影城（樵岭国际店）</t>
    <phoneticPr fontId="116" type="noConversion"/>
  </si>
  <si>
    <t>梅州万达影城（万达广场店）</t>
    <phoneticPr fontId="4" type="noConversion"/>
  </si>
  <si>
    <t>清远清城万达影城（万达广场店）</t>
    <phoneticPr fontId="4" type="noConversion"/>
  </si>
  <si>
    <t>汕头潮阳万达影城（中华路店）</t>
    <phoneticPr fontId="4" type="noConversion"/>
  </si>
  <si>
    <t>韶关浈江万达影城（百年东街店）</t>
    <phoneticPr fontId="4" type="noConversion"/>
  </si>
  <si>
    <t>三亚红树林电影世界</t>
    <phoneticPr fontId="115" type="noConversion"/>
  </si>
  <si>
    <t>三亚IDC星梦国际影城</t>
    <phoneticPr fontId="115" type="noConversion"/>
  </si>
  <si>
    <t>乐东金帝国际影城</t>
    <phoneticPr fontId="115" type="noConversion"/>
  </si>
  <si>
    <t>晋城万达影城</t>
    <phoneticPr fontId="4" type="noConversion"/>
  </si>
  <si>
    <t>临汾尧都万达影城（新百汇广场店）</t>
    <phoneticPr fontId="4" type="noConversion"/>
  </si>
  <si>
    <t>晋中榆次万达影城（万达广场店）</t>
    <phoneticPr fontId="4" type="noConversion"/>
  </si>
  <si>
    <t>内江万达影城（新坝店）</t>
    <phoneticPr fontId="4" type="noConversion"/>
  </si>
  <si>
    <t>德阳万达影城（凯旋城店）</t>
    <phoneticPr fontId="4" type="noConversion"/>
  </si>
  <si>
    <t>德阳万达影城（万达广场店）</t>
    <phoneticPr fontId="4" type="noConversion"/>
  </si>
  <si>
    <t>资阳万达影城</t>
    <phoneticPr fontId="4" type="noConversion"/>
  </si>
  <si>
    <t>简阳万达影城（旭海广场店）</t>
    <phoneticPr fontId="4" type="noConversion"/>
  </si>
  <si>
    <t>乐山万达影城（万达广场店）</t>
    <phoneticPr fontId="4" type="noConversion"/>
  </si>
  <si>
    <t>遂宁万达影城（万达广场店）</t>
    <phoneticPr fontId="4" type="noConversion"/>
  </si>
  <si>
    <t>眉山万达影城（雕像国际广场店）</t>
    <phoneticPr fontId="4" type="noConversion"/>
  </si>
  <si>
    <t>雅安雨城万达影城（万达广场店）</t>
    <phoneticPr fontId="4" type="noConversion"/>
  </si>
  <si>
    <t>崇州万达影城（万达广场店）</t>
    <phoneticPr fontId="4" type="noConversion"/>
  </si>
  <si>
    <t>麻城万达影城（摩尔城店）</t>
    <phoneticPr fontId="4" type="noConversion"/>
  </si>
  <si>
    <t>荆门万达影城</t>
    <phoneticPr fontId="4" type="noConversion"/>
  </si>
  <si>
    <t>钟祥万达影城（中百购物中心店）</t>
    <phoneticPr fontId="4" type="noConversion"/>
  </si>
  <si>
    <t>蚌埠万达影城（东海大道店）</t>
    <phoneticPr fontId="4" type="noConversion"/>
  </si>
  <si>
    <t>阜阳颍州万达影城（万达广场店）</t>
    <phoneticPr fontId="4" type="noConversion"/>
  </si>
  <si>
    <t>阜阳颍泉万达影城（万达广场店）</t>
    <phoneticPr fontId="4" type="noConversion"/>
  </si>
  <si>
    <t>马鞍山万达影城（太白大道店）</t>
    <phoneticPr fontId="4" type="noConversion"/>
  </si>
  <si>
    <t>六安金安万达影城（万达广场店）</t>
    <phoneticPr fontId="4" type="noConversion"/>
  </si>
  <si>
    <t>宿州万达影城（万达广场店）</t>
    <phoneticPr fontId="4" type="noConversion"/>
  </si>
  <si>
    <t>晋江万达影城（世纪大道店）</t>
    <phoneticPr fontId="4" type="noConversion"/>
  </si>
  <si>
    <t>龙岩万达影城（万阳城厚品店）</t>
    <phoneticPr fontId="4" type="noConversion"/>
  </si>
  <si>
    <t>漳州台商区万达影城（万达广场店）</t>
    <phoneticPr fontId="4" type="noConversion"/>
  </si>
  <si>
    <t>石狮万达影城（世茂广场店）</t>
    <phoneticPr fontId="4" type="noConversion"/>
  </si>
  <si>
    <t>三明万达影城（万达广场店）</t>
    <phoneticPr fontId="4" type="noConversion"/>
  </si>
  <si>
    <t>柳州万达影城</t>
    <phoneticPr fontId="4" type="noConversion"/>
  </si>
  <si>
    <t>柳州柳南万达影城（万达广场店）</t>
    <phoneticPr fontId="4" type="noConversion"/>
  </si>
  <si>
    <t>北海银海万达影城（万达广场店）</t>
    <phoneticPr fontId="4" type="noConversion"/>
  </si>
  <si>
    <t>三门峡万达影城（万达广场店）</t>
    <phoneticPr fontId="4" type="noConversion"/>
  </si>
  <si>
    <t>焦作解放区万达影城（万达广场店）</t>
    <phoneticPr fontId="4" type="noConversion"/>
  </si>
  <si>
    <t>南阳宛城万达影城（中泰广场店）</t>
    <phoneticPr fontId="4" type="noConversion"/>
  </si>
  <si>
    <t>佳木斯万达影城（广场店）</t>
    <phoneticPr fontId="4" type="noConversion"/>
  </si>
  <si>
    <t>鸡西万达影城（万达广场店）</t>
    <phoneticPr fontId="4" type="noConversion"/>
  </si>
  <si>
    <t>牡丹江万达影城（万达广场店）</t>
    <phoneticPr fontId="5" type="noConversion"/>
  </si>
  <si>
    <t>四平万达影城</t>
    <phoneticPr fontId="4" type="noConversion"/>
  </si>
  <si>
    <t>梅河口万达影城（维港城店）</t>
    <phoneticPr fontId="4" type="noConversion"/>
  </si>
  <si>
    <t>敦化万达影城（欧亚广场店）</t>
    <phoneticPr fontId="4" type="noConversion"/>
  </si>
  <si>
    <t>九江万达影城（十里老街店）</t>
    <phoneticPr fontId="4" type="noConversion"/>
  </si>
  <si>
    <t>九江濂溪万达影城（万达广场店）</t>
    <phoneticPr fontId="4" type="noConversion"/>
  </si>
  <si>
    <t>新余万达影城（洪城大厦厚品店）</t>
    <phoneticPr fontId="4" type="noConversion"/>
  </si>
  <si>
    <t>萍乡安源万达影城（洪城大厦店）</t>
    <phoneticPr fontId="4" type="noConversion"/>
  </si>
  <si>
    <t>宜春万达影城（万达广场店）</t>
    <phoneticPr fontId="4" type="noConversion"/>
  </si>
  <si>
    <t>上饶信州万达影城（万达广场店）</t>
    <phoneticPr fontId="4" type="noConversion"/>
  </si>
  <si>
    <t>鄱阳万达影城</t>
    <phoneticPr fontId="4" type="noConversion"/>
  </si>
  <si>
    <t>抚州万达影城（万达广场店）</t>
    <phoneticPr fontId="4" type="noConversion"/>
  </si>
  <si>
    <t>赤峰红山万达影城（维多利广场厚品店）</t>
    <phoneticPr fontId="4" type="noConversion"/>
  </si>
  <si>
    <t>乌海万达影城</t>
    <phoneticPr fontId="4" type="noConversion"/>
  </si>
  <si>
    <t>通辽万达影城（万达广场店）</t>
    <phoneticPr fontId="4" type="noConversion"/>
  </si>
  <si>
    <t>南通万达影城（港闸店）</t>
    <phoneticPr fontId="4" type="noConversion"/>
  </si>
  <si>
    <t>南通开发区万达影城（世茂广场店）</t>
    <phoneticPr fontId="4" type="noConversion"/>
  </si>
  <si>
    <t>连云港海州万达影城（万达广场店）</t>
    <phoneticPr fontId="4" type="noConversion"/>
  </si>
  <si>
    <t>昆山万达影城（世茂广场店）</t>
    <phoneticPr fontId="4" type="noConversion"/>
  </si>
  <si>
    <t>昆山万达影城（前进路店）</t>
    <phoneticPr fontId="4" type="noConversion"/>
  </si>
  <si>
    <t>昆山万达影城（万达广场店）</t>
    <phoneticPr fontId="4" type="noConversion"/>
  </si>
  <si>
    <t>阜宁大地富建广场影城</t>
    <phoneticPr fontId="5" type="noConversion"/>
  </si>
  <si>
    <t>盐城盐都万达影城（万达广场店）</t>
    <phoneticPr fontId="4" type="noConversion"/>
  </si>
  <si>
    <t>常熟万达影城（万达广场店）</t>
    <phoneticPr fontId="4" type="noConversion"/>
  </si>
  <si>
    <t>营口鲅鱼圈万达影城（万达广场店）</t>
    <phoneticPr fontId="4" type="noConversion"/>
  </si>
  <si>
    <t>朝阳双塔万达影城（万达广场店）</t>
    <phoneticPr fontId="4" type="noConversion"/>
  </si>
  <si>
    <t>佳兆业国际影城鞍山店</t>
    <phoneticPr fontId="5" type="noConversion"/>
  </si>
  <si>
    <t>辽阳白塔万达影城（万达广场店）</t>
    <phoneticPr fontId="4" type="noConversion"/>
  </si>
  <si>
    <t>庄河万达影城（万达广场店）</t>
    <phoneticPr fontId="4" type="noConversion"/>
  </si>
  <si>
    <t>锦州太和万达影城（万达广场店）</t>
    <phoneticPr fontId="4" type="noConversion"/>
  </si>
  <si>
    <t>咸阳丽彩万达影城（万达广场店）</t>
    <phoneticPr fontId="5" type="noConversion"/>
  </si>
  <si>
    <t>咸阳杨凌示范区万达影城（盛世阳光店）</t>
    <phoneticPr fontId="4" type="noConversion"/>
  </si>
  <si>
    <t>德州万达影城（万达广场店）</t>
    <phoneticPr fontId="4" type="noConversion"/>
  </si>
  <si>
    <t>东营万达影城（万达广场店）</t>
    <phoneticPr fontId="4" type="noConversion"/>
  </si>
  <si>
    <t>临沂万达影城（颐高上海街店）</t>
    <phoneticPr fontId="4" type="noConversion"/>
  </si>
  <si>
    <t>日照万达影城（荣安广场店）</t>
    <phoneticPr fontId="4" type="noConversion"/>
  </si>
  <si>
    <t>滨州滨城万达影城（万达广场店）</t>
    <phoneticPr fontId="4" type="noConversion"/>
  </si>
  <si>
    <t>枣庄薛城万达影城（万达广场店）</t>
    <phoneticPr fontId="4" type="noConversion"/>
  </si>
  <si>
    <t>义乌万达影城（万达广场店）</t>
    <phoneticPr fontId="4" type="noConversion"/>
  </si>
  <si>
    <t>明星时代影城（诸暨永利店）</t>
    <phoneticPr fontId="5" type="noConversion"/>
  </si>
  <si>
    <t>明星时代国际影城（体育馆店）</t>
    <phoneticPr fontId="5" type="noConversion"/>
  </si>
  <si>
    <t>诸暨万达影城（万达广场店）</t>
    <phoneticPr fontId="4" type="noConversion"/>
  </si>
  <si>
    <t>玉溪红塔万达影城（厚品店）</t>
    <phoneticPr fontId="4" type="noConversion"/>
  </si>
  <si>
    <t>丽江古城万达影城（合合店）</t>
    <phoneticPr fontId="4" type="noConversion"/>
  </si>
  <si>
    <t>郴州万达影城</t>
    <phoneticPr fontId="4" type="noConversion"/>
  </si>
  <si>
    <t>衡阳雁峰万达影城（万象城店）</t>
    <phoneticPr fontId="4" type="noConversion"/>
  </si>
  <si>
    <t>衡阳蒸湘万达影城（万达广场店）</t>
    <phoneticPr fontId="4" type="noConversion"/>
  </si>
  <si>
    <t>株洲万达影城</t>
    <phoneticPr fontId="4" type="noConversion"/>
  </si>
  <si>
    <t>湘潭万达影城</t>
    <phoneticPr fontId="4" type="noConversion"/>
  </si>
  <si>
    <t>湘潭万达影城（易俗河同丰广场店）</t>
    <phoneticPr fontId="4" type="noConversion"/>
  </si>
  <si>
    <t>湘潭岳塘万达影城（东方红广场店）</t>
    <phoneticPr fontId="4" type="noConversion"/>
  </si>
  <si>
    <t>常德万达影城（欢乐城店）</t>
    <phoneticPr fontId="4" type="noConversion"/>
  </si>
  <si>
    <t>常德武陵万达影城（万达广场店）</t>
    <phoneticPr fontId="4" type="noConversion"/>
  </si>
  <si>
    <t>益阳赫山万达影城（万达广场店）</t>
    <phoneticPr fontId="4" type="noConversion"/>
  </si>
  <si>
    <t>西宁海湖万达影城（万达广场店）</t>
    <phoneticPr fontId="5" type="noConversion"/>
  </si>
  <si>
    <t>丹寨万达影城（旅游小镇店）</t>
    <phoneticPr fontId="4" type="noConversion"/>
  </si>
  <si>
    <t>上海长宁万达影城（虹桥店）</t>
    <phoneticPr fontId="4" type="noConversion"/>
  </si>
  <si>
    <t>上海浦东新区万达影城（南木成山店）</t>
    <phoneticPr fontId="4" type="noConversion"/>
  </si>
  <si>
    <t>东莞万达影城（虎门万达广场店）</t>
    <phoneticPr fontId="4" type="noConversion"/>
  </si>
  <si>
    <t>中山石岐万达影城（中山影天巨幕店）</t>
    <phoneticPr fontId="4" type="noConversion"/>
  </si>
  <si>
    <t>绵阳科创万达影城（乐荟城广场店）</t>
    <phoneticPr fontId="4" type="noConversion"/>
  </si>
  <si>
    <t>泉州鲤城万达影城（开元盛世广场店）</t>
    <phoneticPr fontId="4" type="noConversion"/>
  </si>
  <si>
    <t>台州路桥万达影城（中盛广场店）</t>
    <phoneticPr fontId="4" type="noConversion"/>
  </si>
  <si>
    <t>台州万达影城（南木巨幕店）</t>
    <phoneticPr fontId="4" type="noConversion"/>
  </si>
  <si>
    <t>台州路桥万达影城（星光耀广场店）</t>
    <phoneticPr fontId="4" type="noConversion"/>
  </si>
  <si>
    <t>崇州万达影城（唐人街店）</t>
    <phoneticPr fontId="5" type="noConversion"/>
  </si>
  <si>
    <t xml:space="preserve"> WDCM0593</t>
  </si>
  <si>
    <t>A3</t>
    <phoneticPr fontId="115" type="noConversion"/>
  </si>
  <si>
    <t>浙江</t>
    <phoneticPr fontId="115" type="noConversion"/>
  </si>
  <si>
    <t>乐清</t>
    <phoneticPr fontId="115" type="noConversion"/>
  </si>
  <si>
    <t>温州西铁新天地店</t>
    <phoneticPr fontId="116" type="noConversion"/>
  </si>
  <si>
    <t>建设西路</t>
    <phoneticPr fontId="115" type="noConversion"/>
  </si>
  <si>
    <t>乐清</t>
    <phoneticPr fontId="4" type="noConversion"/>
  </si>
  <si>
    <t xml:space="preserve"> WDCM0591</t>
    <phoneticPr fontId="5" type="noConversion"/>
  </si>
  <si>
    <t>A1</t>
    <phoneticPr fontId="115" type="noConversion"/>
  </si>
  <si>
    <t>广东</t>
    <phoneticPr fontId="115" type="noConversion"/>
  </si>
  <si>
    <t>深圳</t>
    <phoneticPr fontId="115" type="noConversion"/>
  </si>
  <si>
    <t>大导演影城深圳店</t>
    <phoneticPr fontId="116" type="noConversion"/>
  </si>
  <si>
    <t>艺峦大厦</t>
    <phoneticPr fontId="115" type="noConversion"/>
  </si>
  <si>
    <t>深圳市宝安区西乡大道与广深公路交汇处满京华现代西谷大厦二楼</t>
    <phoneticPr fontId="115" type="noConversion"/>
  </si>
  <si>
    <t xml:space="preserve"> WDCM0592</t>
  </si>
  <si>
    <t>广州</t>
    <phoneticPr fontId="115" type="noConversion"/>
  </si>
  <si>
    <t>大导演影城广州大源店</t>
    <phoneticPr fontId="116" type="noConversion"/>
  </si>
  <si>
    <t>大源商业广场</t>
    <phoneticPr fontId="115" type="noConversion"/>
  </si>
  <si>
    <t>广州市白云区太和大源南路大源商业广场东二栋3楼</t>
    <phoneticPr fontId="115" type="noConversion"/>
  </si>
  <si>
    <t xml:space="preserve"> WDCM0594</t>
  </si>
  <si>
    <t>杭州</t>
    <phoneticPr fontId="115" type="noConversion"/>
  </si>
  <si>
    <t>杭州星际影城（萧山瓜沥店）</t>
    <phoneticPr fontId="116" type="noConversion"/>
  </si>
  <si>
    <t>石桥路</t>
    <phoneticPr fontId="115" type="noConversion"/>
  </si>
  <si>
    <t>影院名称</t>
    <phoneticPr fontId="5" type="noConversion"/>
  </si>
  <si>
    <t>赛德商圈</t>
    <phoneticPr fontId="4" type="noConversion"/>
  </si>
  <si>
    <t>发布
普通厅数</t>
    <phoneticPr fontId="4" type="noConversion"/>
  </si>
  <si>
    <t>万达院线
影厅数量占比</t>
    <phoneticPr fontId="4" type="noConversion"/>
  </si>
  <si>
    <t>乐清市乐成街道建设西路54号</t>
    <phoneticPr fontId="115" type="noConversion"/>
  </si>
  <si>
    <t>普通厅报价</t>
  </si>
  <si>
    <t>A1</t>
    <phoneticPr fontId="4" type="noConversion"/>
  </si>
  <si>
    <t>A2</t>
    <phoneticPr fontId="4" type="noConversion"/>
  </si>
  <si>
    <t>WDCM0555</t>
    <phoneticPr fontId="5" type="noConversion"/>
  </si>
  <si>
    <t>A1</t>
    <phoneticPr fontId="4" type="noConversion"/>
  </si>
  <si>
    <t>西安</t>
    <phoneticPr fontId="4" type="noConversion"/>
  </si>
  <si>
    <t>苏州</t>
    <phoneticPr fontId="4" type="noConversion"/>
  </si>
  <si>
    <t>单周刊例价
（元）</t>
    <phoneticPr fontId="4" type="noConversion"/>
  </si>
  <si>
    <t>发布刊例总价（元）</t>
    <phoneticPr fontId="6" type="noConversion"/>
  </si>
  <si>
    <t>综合折扣</t>
    <phoneticPr fontId="6" type="noConversion"/>
  </si>
  <si>
    <t>单场成本</t>
    <phoneticPr fontId="4" type="noConversion"/>
  </si>
  <si>
    <t>单周刊例价格
（元）</t>
    <phoneticPr fontId="4" type="noConversion"/>
  </si>
  <si>
    <t xml:space="preserve"> WDCM0595</t>
    <phoneticPr fontId="5" type="noConversion"/>
  </si>
  <si>
    <t>四川</t>
    <phoneticPr fontId="5" type="noConversion"/>
  </si>
  <si>
    <t>眉山</t>
    <phoneticPr fontId="115" type="noConversion"/>
  </si>
  <si>
    <t>眉山万达影城（仁寿中铁广场店）</t>
    <phoneticPr fontId="5" type="noConversion"/>
  </si>
  <si>
    <t>仁寿大道</t>
    <phoneticPr fontId="5" type="noConversion"/>
  </si>
  <si>
    <t>四川省眉山市仁寿县仁寿大道中铁仁禾广场3楼万达影城</t>
    <phoneticPr fontId="5" type="noConversion"/>
  </si>
  <si>
    <t xml:space="preserve"> WDCM0596</t>
  </si>
  <si>
    <t>辽宁</t>
    <phoneticPr fontId="116" type="noConversion"/>
  </si>
  <si>
    <t>大连甘井子万达影城（万达广场店）</t>
    <phoneticPr fontId="5" type="noConversion"/>
  </si>
  <si>
    <t>辽宁省大连市甘井子区虹韵路6号万达影城2F/3F</t>
    <phoneticPr fontId="5" type="noConversion"/>
  </si>
  <si>
    <t xml:space="preserve"> WDCM0597</t>
  </si>
  <si>
    <t>山东</t>
    <phoneticPr fontId="116" type="noConversion"/>
  </si>
  <si>
    <t>青岛黄岛万达影城（港湾万达广场店）</t>
    <phoneticPr fontId="5" type="noConversion"/>
  </si>
  <si>
    <t>山东省青岛市黄岛区西海岸新区同江路3号青岛港区万达广场3层</t>
    <phoneticPr fontId="5" type="noConversion"/>
  </si>
  <si>
    <t xml:space="preserve"> WDCM0598</t>
    <phoneticPr fontId="115" type="noConversion"/>
  </si>
  <si>
    <t>A2</t>
    <phoneticPr fontId="115" type="noConversion"/>
  </si>
  <si>
    <t>山西</t>
    <phoneticPr fontId="115" type="noConversion"/>
  </si>
  <si>
    <t>大同</t>
    <phoneticPr fontId="115" type="noConversion"/>
  </si>
  <si>
    <t>万达商圈</t>
    <phoneticPr fontId="5" type="noConversion"/>
  </si>
  <si>
    <t>大同市永和路与南环东路交汇处东北角万达广场4层</t>
    <phoneticPr fontId="115" type="noConversion"/>
  </si>
  <si>
    <t xml:space="preserve"> WDCM0599</t>
  </si>
  <si>
    <t>A2</t>
    <phoneticPr fontId="115" type="noConversion"/>
  </si>
  <si>
    <t>惠州</t>
    <phoneticPr fontId="115" type="noConversion"/>
  </si>
  <si>
    <t>中影南方新干线</t>
    <phoneticPr fontId="5" type="noConversion"/>
  </si>
  <si>
    <t>佳兆业广场</t>
    <phoneticPr fontId="5" type="noConversion"/>
  </si>
  <si>
    <t>惠州市惠城区惠州大道11号佳兆业广场4楼</t>
    <phoneticPr fontId="5" type="noConversion"/>
  </si>
  <si>
    <t xml:space="preserve"> WDCM0600</t>
  </si>
  <si>
    <t>淄博</t>
    <phoneticPr fontId="115" type="noConversion"/>
  </si>
  <si>
    <t>CGV星聚汇影城（淄博世纪店）</t>
    <phoneticPr fontId="5" type="noConversion"/>
  </si>
  <si>
    <t>暂无</t>
    <phoneticPr fontId="115" type="noConversion"/>
  </si>
  <si>
    <t>华光路</t>
    <phoneticPr fontId="5" type="noConversion"/>
  </si>
  <si>
    <t>淄博市张店区华光路128号乐都汇购物中心4楼</t>
    <phoneticPr fontId="5" type="noConversion"/>
  </si>
  <si>
    <t xml:space="preserve"> WDCM0601</t>
    <phoneticPr fontId="115" type="noConversion"/>
  </si>
  <si>
    <t>黑龙江</t>
    <phoneticPr fontId="116" type="noConversion"/>
  </si>
  <si>
    <t>哈尔滨</t>
    <phoneticPr fontId="115" type="noConversion"/>
  </si>
  <si>
    <t>CGV星聚汇影城（哈尔滨群力店）</t>
    <phoneticPr fontId="5" type="noConversion"/>
  </si>
  <si>
    <t>道里区</t>
    <phoneticPr fontId="5" type="noConversion"/>
  </si>
  <si>
    <t>哈尔滨市道里区群力第四大道1553号A2-30</t>
    <phoneticPr fontId="115" type="noConversion"/>
  </si>
  <si>
    <t xml:space="preserve"> WDCM0602</t>
    <phoneticPr fontId="5" type="noConversion"/>
  </si>
  <si>
    <t>重庆市綦江区文龙街道东部新城万达广场内购物中心</t>
    <phoneticPr fontId="5" type="noConversion"/>
  </si>
  <si>
    <t xml:space="preserve"> WDCM0603</t>
  </si>
  <si>
    <t>云南</t>
    <phoneticPr fontId="5" type="noConversion"/>
  </si>
  <si>
    <t>曲靖</t>
    <phoneticPr fontId="5" type="noConversion"/>
  </si>
  <si>
    <t>曲靖市经开万达广场3、4楼</t>
    <phoneticPr fontId="5" type="noConversion"/>
  </si>
  <si>
    <t xml:space="preserve"> WDCM0605</t>
    <phoneticPr fontId="5" type="noConversion"/>
  </si>
  <si>
    <t>广东</t>
    <phoneticPr fontId="116" type="noConversion"/>
  </si>
  <si>
    <t>中影嘉华国际影城（布吉店）</t>
    <phoneticPr fontId="5" type="noConversion"/>
  </si>
  <si>
    <t>星都广场</t>
    <phoneticPr fontId="5" type="noConversion"/>
  </si>
  <si>
    <t>深圳市龙岗区布吉大芬星都豪庭二楼（沃尔玛旁）</t>
    <phoneticPr fontId="5" type="noConversion"/>
  </si>
  <si>
    <t xml:space="preserve"> WDCM0604</t>
    <phoneticPr fontId="115" type="noConversion"/>
  </si>
  <si>
    <t>A3</t>
    <phoneticPr fontId="115" type="noConversion"/>
  </si>
  <si>
    <t>江苏</t>
    <phoneticPr fontId="116" type="noConversion"/>
  </si>
  <si>
    <t>宿迁</t>
    <phoneticPr fontId="115" type="noConversion"/>
  </si>
  <si>
    <t>宿城区商圈</t>
    <phoneticPr fontId="5" type="noConversion"/>
  </si>
  <si>
    <t>宿迁市宿城区铂金城市公寓商业五层</t>
    <phoneticPr fontId="115" type="noConversion"/>
  </si>
  <si>
    <t xml:space="preserve"> WDCM0606</t>
  </si>
  <si>
    <t>广州</t>
    <phoneticPr fontId="5" type="noConversion"/>
  </si>
  <si>
    <t>大导演影城广州嘉大店</t>
    <phoneticPr fontId="5" type="noConversion"/>
  </si>
  <si>
    <t>嘉大广场</t>
    <phoneticPr fontId="5" type="noConversion"/>
  </si>
  <si>
    <t>广州市白云区嘉禾街空港大道自编88号c塔6-7层</t>
    <phoneticPr fontId="5" type="noConversion"/>
  </si>
  <si>
    <t xml:space="preserve"> WDCM0607</t>
    <phoneticPr fontId="115" type="noConversion"/>
  </si>
  <si>
    <t>大导演广州新塘店</t>
    <phoneticPr fontId="5" type="noConversion"/>
  </si>
  <si>
    <t>汇太广场</t>
    <phoneticPr fontId="5" type="noConversion"/>
  </si>
  <si>
    <t>广州市增新区新塘镇汇太西路汇太广场一楼部分、三楼部分</t>
    <phoneticPr fontId="115" type="noConversion"/>
  </si>
  <si>
    <t xml:space="preserve"> WDCM0608</t>
    <phoneticPr fontId="5" type="noConversion"/>
  </si>
  <si>
    <t>安徽</t>
    <phoneticPr fontId="116" type="noConversion"/>
  </si>
  <si>
    <t>铜陵</t>
    <phoneticPr fontId="5" type="noConversion"/>
  </si>
  <si>
    <t>安徽省铜陵市石城大道中段万达广场4楼万达影城</t>
    <phoneticPr fontId="5" type="noConversion"/>
  </si>
  <si>
    <t xml:space="preserve"> WDCM0609</t>
    <phoneticPr fontId="5" type="noConversion"/>
  </si>
  <si>
    <t>A3</t>
    <phoneticPr fontId="115" type="noConversion"/>
  </si>
  <si>
    <t>甘肃</t>
    <phoneticPr fontId="116" type="noConversion"/>
  </si>
  <si>
    <t>酒泉</t>
    <phoneticPr fontId="5" type="noConversion"/>
  </si>
  <si>
    <t>万达商圈</t>
    <phoneticPr fontId="5" type="noConversion"/>
  </si>
  <si>
    <t>酒泉市肃州区富康西路1号万达广场四楼万达影城</t>
    <phoneticPr fontId="5" type="noConversion"/>
  </si>
  <si>
    <t xml:space="preserve"> WDCM0610</t>
    <phoneticPr fontId="115" type="noConversion"/>
  </si>
  <si>
    <t>A3</t>
    <phoneticPr fontId="115" type="noConversion"/>
  </si>
  <si>
    <t>广西</t>
    <phoneticPr fontId="115" type="noConversion"/>
  </si>
  <si>
    <t>桂林</t>
    <phoneticPr fontId="5" type="noConversion"/>
  </si>
  <si>
    <t>万达商圈</t>
    <phoneticPr fontId="5" type="noConversion"/>
  </si>
  <si>
    <t>桂林市叠彩区滨北路169号万达广场4楼</t>
    <phoneticPr fontId="5" type="noConversion"/>
  </si>
  <si>
    <t xml:space="preserve"> WDCM0612</t>
    <phoneticPr fontId="5" type="noConversion"/>
  </si>
  <si>
    <t>A3</t>
    <phoneticPr fontId="115" type="noConversion"/>
  </si>
  <si>
    <t>江苏</t>
    <phoneticPr fontId="5" type="noConversion"/>
  </si>
  <si>
    <t>盐城</t>
    <phoneticPr fontId="5" type="noConversion"/>
  </si>
  <si>
    <t>CGV星聚汇影城（盐城盐都店）</t>
    <phoneticPr fontId="5" type="noConversion"/>
  </si>
  <si>
    <t>解放南路</t>
    <phoneticPr fontId="5" type="noConversion"/>
  </si>
  <si>
    <t>盐城市盐都区解放南路278号中南城购物中心5楼</t>
    <phoneticPr fontId="5" type="noConversion"/>
  </si>
  <si>
    <t xml:space="preserve"> WDCM0614</t>
    <phoneticPr fontId="5" type="noConversion"/>
  </si>
  <si>
    <t>河南</t>
    <phoneticPr fontId="5" type="noConversion"/>
  </si>
  <si>
    <t>平顶山</t>
    <phoneticPr fontId="5" type="noConversion"/>
  </si>
  <si>
    <t>平顶山卫东万达影城（万达广场店）</t>
    <phoneticPr fontId="115" type="noConversion"/>
  </si>
  <si>
    <t>万达商圈</t>
    <phoneticPr fontId="5" type="noConversion"/>
  </si>
  <si>
    <t>平顶山市卫东区建设路899号万达广场四楼-平顶山万达影城</t>
    <phoneticPr fontId="5" type="noConversion"/>
  </si>
  <si>
    <t xml:space="preserve"> WDCM0615</t>
  </si>
  <si>
    <t>A2</t>
    <phoneticPr fontId="115" type="noConversion"/>
  </si>
  <si>
    <t>惠州</t>
    <phoneticPr fontId="5" type="noConversion"/>
  </si>
  <si>
    <t>惠州大亚湾万达影城（万达广场店）</t>
    <phoneticPr fontId="115" type="noConversion"/>
  </si>
  <si>
    <t>惠州大亚湾西区龙山八路与龙海二路交汇处万达广场4-5楼</t>
    <phoneticPr fontId="5" type="noConversion"/>
  </si>
  <si>
    <t xml:space="preserve"> WDCM0616</t>
  </si>
  <si>
    <t>陕西</t>
    <phoneticPr fontId="5" type="noConversion"/>
  </si>
  <si>
    <t>陕西省西安市高新区唐延路与科技七路交汇处高新万达广场三楼万达影城</t>
    <phoneticPr fontId="5" type="noConversion"/>
  </si>
  <si>
    <t xml:space="preserve"> WDCM0617</t>
  </si>
  <si>
    <t>浙江</t>
    <phoneticPr fontId="5" type="noConversion"/>
  </si>
  <si>
    <t>杭州</t>
    <phoneticPr fontId="5" type="noConversion"/>
  </si>
  <si>
    <t>杭州余杭万达影城（泽艺店）</t>
    <phoneticPr fontId="115" type="noConversion"/>
  </si>
  <si>
    <t>禹航路</t>
    <phoneticPr fontId="5" type="noConversion"/>
  </si>
  <si>
    <t>杭州市余杭区余杭街道禹航路1076号锦绣时代中心3楼-泽艺影城</t>
    <phoneticPr fontId="5" type="noConversion"/>
  </si>
  <si>
    <t xml:space="preserve"> WDCM0618</t>
  </si>
  <si>
    <t>A1</t>
    <phoneticPr fontId="115" type="noConversion"/>
  </si>
  <si>
    <t>浙江</t>
    <phoneticPr fontId="5" type="noConversion"/>
  </si>
  <si>
    <t>杭州</t>
    <phoneticPr fontId="5" type="noConversion"/>
  </si>
  <si>
    <t>杭州江干万达影城（钱江新城店）</t>
    <phoneticPr fontId="115" type="noConversion"/>
  </si>
  <si>
    <t>解放东路</t>
    <phoneticPr fontId="5" type="noConversion"/>
  </si>
  <si>
    <t>杭州市江干区解放东路8号·砂之船生活广场·天鹅街088号·万达影城（原泽艺影城）</t>
    <phoneticPr fontId="5" type="noConversion"/>
  </si>
  <si>
    <t>A3</t>
    <phoneticPr fontId="4" type="noConversion"/>
  </si>
  <si>
    <t>云南</t>
    <phoneticPr fontId="4" type="noConversion"/>
  </si>
  <si>
    <t>曲靖</t>
    <phoneticPr fontId="4" type="noConversion"/>
  </si>
  <si>
    <t>宿迁</t>
    <phoneticPr fontId="4" type="noConversion"/>
  </si>
  <si>
    <t>甘肃</t>
    <phoneticPr fontId="4" type="noConversion"/>
  </si>
  <si>
    <t>酒泉</t>
    <phoneticPr fontId="4" type="noConversion"/>
  </si>
  <si>
    <t>平顶山</t>
    <phoneticPr fontId="4" type="noConversion"/>
  </si>
  <si>
    <t>河南</t>
    <phoneticPr fontId="4" type="noConversion"/>
  </si>
  <si>
    <t>大同万达影城（万达广场店）</t>
    <phoneticPr fontId="115" type="noConversion"/>
  </si>
  <si>
    <t>曲靖经开万达影城（万达广场店）</t>
    <phoneticPr fontId="5" type="noConversion"/>
  </si>
  <si>
    <t>宿迁宿城万达影城（金柏年店）</t>
    <phoneticPr fontId="5" type="noConversion"/>
  </si>
  <si>
    <t>铜陵万达影城（万达广场店）</t>
    <phoneticPr fontId="5" type="noConversion"/>
  </si>
  <si>
    <t>酒泉肃州万达影城（万达广场店）</t>
    <phoneticPr fontId="5" type="noConversion"/>
  </si>
  <si>
    <t>桂林叠彩万达影城（万达广场店）</t>
    <phoneticPr fontId="5" type="noConversion"/>
  </si>
  <si>
    <t>重庆</t>
    <phoneticPr fontId="5" type="noConversion"/>
  </si>
  <si>
    <t>重庆</t>
    <phoneticPr fontId="5" type="noConversion"/>
  </si>
  <si>
    <t>重庆</t>
    <phoneticPr fontId="4" type="noConversion"/>
  </si>
  <si>
    <t xml:space="preserve">万达院线刊例价格
（30秒/周/厅）            </t>
    <phoneticPr fontId="4" type="noConversion"/>
  </si>
  <si>
    <t xml:space="preserve">全资源刊例价格
（30秒/周/厅）            </t>
    <phoneticPr fontId="4" type="noConversion"/>
  </si>
  <si>
    <t>城市
总厅数</t>
    <phoneticPr fontId="4" type="noConversion"/>
  </si>
  <si>
    <t>万达院线
影厅数量</t>
    <phoneticPr fontId="4" type="noConversion"/>
  </si>
  <si>
    <t>宿迁金伯年广场店</t>
    <phoneticPr fontId="5" type="noConversion"/>
  </si>
  <si>
    <t>长春栖乐荟广场店</t>
    <phoneticPr fontId="5" type="noConversion"/>
  </si>
  <si>
    <t>杭州泽艺余杭店</t>
  </si>
  <si>
    <t>杭州泽艺钱江新城店</t>
  </si>
  <si>
    <t>长沙万达影城光魔酷映店</t>
  </si>
  <si>
    <t>西安高新万达影城（万达广场店）</t>
    <phoneticPr fontId="115" type="noConversion"/>
  </si>
  <si>
    <t xml:space="preserve"> WDCM0621</t>
  </si>
  <si>
    <t>四川</t>
    <phoneticPr fontId="5" type="noConversion"/>
  </si>
  <si>
    <t>成都</t>
    <phoneticPr fontId="5" type="noConversion"/>
  </si>
  <si>
    <t>成都金堂万达影城（万达广场店）</t>
    <phoneticPr fontId="4" type="noConversion"/>
  </si>
  <si>
    <t>成都金堂万达广场店</t>
    <phoneticPr fontId="5" type="noConversion"/>
  </si>
  <si>
    <t>万达商圈</t>
    <phoneticPr fontId="5" type="noConversion"/>
  </si>
  <si>
    <t>四川省成都市金堂县赵镇万泰街6号万达广场4楼万达影城</t>
    <phoneticPr fontId="5" type="noConversion"/>
  </si>
  <si>
    <t>A1</t>
    <phoneticPr fontId="5" type="noConversion"/>
  </si>
  <si>
    <t xml:space="preserve"> WDCM0623</t>
    <phoneticPr fontId="5" type="noConversion"/>
  </si>
  <si>
    <t>上海</t>
    <phoneticPr fontId="5" type="noConversion"/>
  </si>
  <si>
    <t>上海松江万达影城（平高世贸中心店）</t>
    <phoneticPr fontId="5" type="noConversion"/>
  </si>
  <si>
    <t>中山中路</t>
    <phoneticPr fontId="5" type="noConversion"/>
  </si>
  <si>
    <t>上海市松江区中山中路71号4楼</t>
    <phoneticPr fontId="5" type="noConversion"/>
  </si>
  <si>
    <t>A1</t>
    <phoneticPr fontId="5" type="noConversion"/>
  </si>
  <si>
    <t xml:space="preserve"> WDCM0625</t>
    <phoneticPr fontId="4" type="noConversion"/>
  </si>
  <si>
    <t>北京</t>
    <phoneticPr fontId="5" type="noConversion"/>
  </si>
  <si>
    <t>北京朝阳万达影城（合生汇店）</t>
    <phoneticPr fontId="5" type="noConversion"/>
  </si>
  <si>
    <t>北京合生汇店</t>
    <phoneticPr fontId="5" type="noConversion"/>
  </si>
  <si>
    <t>西大望路</t>
    <phoneticPr fontId="5" type="noConversion"/>
  </si>
  <si>
    <t>北京市朝阳区西大望路甲22号合生汇5层寰映影城</t>
    <phoneticPr fontId="5" type="noConversion"/>
  </si>
  <si>
    <t>A1</t>
    <phoneticPr fontId="5" type="noConversion"/>
  </si>
  <si>
    <t xml:space="preserve"> WDCM0626</t>
  </si>
  <si>
    <t>呼和浩特</t>
    <phoneticPr fontId="5" type="noConversion"/>
  </si>
  <si>
    <t>呼和浩特新城万达影城（喜悦广场店）</t>
    <phoneticPr fontId="5" type="noConversion"/>
  </si>
  <si>
    <t>新城区</t>
    <phoneticPr fontId="5" type="noConversion"/>
  </si>
  <si>
    <t>呼和浩特市新城区兴安北路与北二环路交口西南角喜悦广场四楼</t>
    <phoneticPr fontId="5" type="noConversion"/>
  </si>
  <si>
    <t>A2</t>
    <phoneticPr fontId="5" type="noConversion"/>
  </si>
  <si>
    <t xml:space="preserve"> WDCM0627</t>
  </si>
  <si>
    <t>包头</t>
    <phoneticPr fontId="5" type="noConversion"/>
  </si>
  <si>
    <t>包头青山万达影城（正翔广场店）</t>
    <phoneticPr fontId="5" type="noConversion"/>
  </si>
  <si>
    <t>包头正翔国际广场店</t>
    <phoneticPr fontId="5" type="noConversion"/>
  </si>
  <si>
    <t>钢铁大街</t>
    <phoneticPr fontId="5" type="noConversion"/>
  </si>
  <si>
    <t>内蒙古包头市青山区钢铁大街7号正翔广场S2-452</t>
    <phoneticPr fontId="5" type="noConversion"/>
  </si>
  <si>
    <t xml:space="preserve"> WDCM0628</t>
  </si>
  <si>
    <t>南通</t>
    <phoneticPr fontId="5" type="noConversion"/>
  </si>
  <si>
    <t>南通通州万达影城（万达广场店）</t>
    <phoneticPr fontId="5" type="noConversion"/>
  </si>
  <si>
    <t>南通通州区高新技术产业开发区朝霞东路198号万达广场4楼</t>
    <phoneticPr fontId="5" type="noConversion"/>
  </si>
  <si>
    <t>A3</t>
    <phoneticPr fontId="5" type="noConversion"/>
  </si>
  <si>
    <t xml:space="preserve"> WDCM0630</t>
  </si>
  <si>
    <t>马鞍山</t>
    <phoneticPr fontId="5" type="noConversion"/>
  </si>
  <si>
    <t>马鞍山万达影城（星隆国际金色新天地广场）</t>
    <phoneticPr fontId="4" type="noConversion"/>
  </si>
  <si>
    <t>星隆国际</t>
    <phoneticPr fontId="5" type="noConversion"/>
  </si>
  <si>
    <t>安徽省马鞍山市星隆国际金色新天地广场4楼万达影城</t>
    <phoneticPr fontId="5" type="noConversion"/>
  </si>
  <si>
    <t xml:space="preserve"> WDCM0631</t>
  </si>
  <si>
    <t>福建</t>
    <phoneticPr fontId="5" type="noConversion"/>
  </si>
  <si>
    <t>泉州</t>
    <phoneticPr fontId="5" type="noConversion"/>
  </si>
  <si>
    <t>泉州万达影城（新天城市广场店）</t>
    <phoneticPr fontId="4" type="noConversion"/>
  </si>
  <si>
    <t>笋江路</t>
    <phoneticPr fontId="5" type="noConversion"/>
  </si>
  <si>
    <t>江南街道锦美社区笋江路55号新天城市广场3-4层</t>
    <phoneticPr fontId="5" type="noConversion"/>
  </si>
  <si>
    <t xml:space="preserve"> WDCM0633</t>
  </si>
  <si>
    <t>北京</t>
    <phoneticPr fontId="5" type="noConversion"/>
  </si>
  <si>
    <t>万达商圈</t>
    <phoneticPr fontId="5" type="noConversion"/>
  </si>
  <si>
    <t>北京市丰台区西铁营中路1号万达广场七层万达影城</t>
    <phoneticPr fontId="5" type="noConversion"/>
  </si>
  <si>
    <t xml:space="preserve"> WDCM0634</t>
    <phoneticPr fontId="4" type="noConversion"/>
  </si>
  <si>
    <t>广东</t>
    <phoneticPr fontId="5" type="noConversion"/>
  </si>
  <si>
    <t>广州</t>
    <phoneticPr fontId="5" type="noConversion"/>
  </si>
  <si>
    <t>广州黄埔万达影城（永和里享家店）</t>
    <phoneticPr fontId="5" type="noConversion"/>
  </si>
  <si>
    <t>广州永和里享家店</t>
    <phoneticPr fontId="5" type="noConversion"/>
  </si>
  <si>
    <t>新业路</t>
    <phoneticPr fontId="5" type="noConversion"/>
  </si>
  <si>
    <t>广州市黄埔区新业路25号自编S1栋万科里享家二楼</t>
    <phoneticPr fontId="5" type="noConversion"/>
  </si>
  <si>
    <t xml:space="preserve"> WDCM0635</t>
    <phoneticPr fontId="5" type="noConversion"/>
  </si>
  <si>
    <t>上海</t>
    <phoneticPr fontId="5" type="noConversion"/>
  </si>
  <si>
    <t xml:space="preserve">上海闵行颛桥万达广场店 </t>
  </si>
  <si>
    <t>万达商圈</t>
    <phoneticPr fontId="5" type="noConversion"/>
  </si>
  <si>
    <t>上海市闵行区都市路2700号4F-A，5F-A</t>
    <phoneticPr fontId="5" type="noConversion"/>
  </si>
  <si>
    <t>石榴庄西街</t>
    <phoneticPr fontId="5" type="noConversion"/>
  </si>
  <si>
    <t>北京市丰台区石榴庄西街232号京港城6层</t>
    <phoneticPr fontId="5" type="noConversion"/>
  </si>
  <si>
    <t xml:space="preserve"> WDCM0640</t>
    <phoneticPr fontId="5" type="noConversion"/>
  </si>
  <si>
    <t>江苏</t>
    <phoneticPr fontId="5" type="noConversion"/>
  </si>
  <si>
    <t>常州</t>
    <phoneticPr fontId="5" type="noConversion"/>
  </si>
  <si>
    <t>CGV星聚汇影城（常州恐龙园店）</t>
    <phoneticPr fontId="5" type="noConversion"/>
  </si>
  <si>
    <t>河海东路</t>
    <phoneticPr fontId="5" type="noConversion"/>
  </si>
  <si>
    <t>江苏省常州市新北区河海东路60号奥特莱斯4楼</t>
    <phoneticPr fontId="115" type="noConversion"/>
  </si>
  <si>
    <t xml:space="preserve"> WDCM0641</t>
    <phoneticPr fontId="5" type="noConversion"/>
  </si>
  <si>
    <t>CGV星聚汇影城（成都航空港店）</t>
    <phoneticPr fontId="5" type="noConversion"/>
  </si>
  <si>
    <t>大件路</t>
    <phoneticPr fontId="5" type="noConversion"/>
  </si>
  <si>
    <t>四川省成都市大件路白家段280号蓝光空港国际城3F CGV影城</t>
    <phoneticPr fontId="115" type="noConversion"/>
  </si>
  <si>
    <t>四川</t>
    <phoneticPr fontId="5" type="noConversion"/>
  </si>
  <si>
    <t xml:space="preserve"> WDCM0642</t>
    <phoneticPr fontId="5" type="noConversion"/>
  </si>
  <si>
    <t>浙江</t>
    <phoneticPr fontId="5" type="noConversion"/>
  </si>
  <si>
    <t>宁波</t>
    <phoneticPr fontId="5" type="noConversion"/>
  </si>
  <si>
    <t>CGV星聚汇影城（宁波鄞州店)</t>
    <phoneticPr fontId="5" type="noConversion"/>
  </si>
  <si>
    <t>天童南路</t>
    <phoneticPr fontId="5" type="noConversion"/>
  </si>
  <si>
    <t>浙江省宁波市鄞州区天童南路1008号环球银泰城4楼</t>
    <phoneticPr fontId="5" type="noConversion"/>
  </si>
  <si>
    <t xml:space="preserve"> WDCM0643</t>
    <phoneticPr fontId="5" type="noConversion"/>
  </si>
  <si>
    <t>广东</t>
    <phoneticPr fontId="5" type="noConversion"/>
  </si>
  <si>
    <t>广州</t>
    <phoneticPr fontId="5" type="noConversion"/>
  </si>
  <si>
    <t>广州哈艺时尚影城（赤岗店）</t>
    <phoneticPr fontId="5" type="noConversion"/>
  </si>
  <si>
    <t>石榴岗路</t>
    <phoneticPr fontId="5" type="noConversion"/>
  </si>
  <si>
    <t>广州市珠海区石榴岗路10号生物工程大厦首层局部</t>
    <phoneticPr fontId="5" type="noConversion"/>
  </si>
  <si>
    <t>A2</t>
    <phoneticPr fontId="4" type="noConversion"/>
  </si>
  <si>
    <t xml:space="preserve"> WDCM0619</t>
    <phoneticPr fontId="5" type="noConversion"/>
  </si>
  <si>
    <t>A2</t>
    <phoneticPr fontId="4" type="noConversion"/>
  </si>
  <si>
    <t>扬州</t>
    <phoneticPr fontId="5" type="noConversion"/>
  </si>
  <si>
    <t>扬州邗江万达影城（万达广场店）</t>
    <phoneticPr fontId="5" type="noConversion"/>
  </si>
  <si>
    <t>扬州邗江万达广场店</t>
    <phoneticPr fontId="5" type="noConversion"/>
  </si>
  <si>
    <t>江苏省扬州市邗江区邗江中路302号4楼万达影城</t>
    <phoneticPr fontId="5" type="noConversion"/>
  </si>
  <si>
    <t xml:space="preserve"> WDCM0620</t>
    <phoneticPr fontId="5" type="noConversion"/>
  </si>
  <si>
    <t>A3</t>
    <phoneticPr fontId="4" type="noConversion"/>
  </si>
  <si>
    <t>广西</t>
    <phoneticPr fontId="5" type="noConversion"/>
  </si>
  <si>
    <t>贵港</t>
    <phoneticPr fontId="5" type="noConversion"/>
  </si>
  <si>
    <t>贵港万达影城（步步高店）</t>
    <phoneticPr fontId="5" type="noConversion"/>
  </si>
  <si>
    <t>贵港步步高店</t>
    <phoneticPr fontId="5" type="noConversion"/>
  </si>
  <si>
    <t>建设路</t>
    <phoneticPr fontId="5" type="noConversion"/>
  </si>
  <si>
    <t>广西壮族自治区贵港市建设路与解放路交汇处步步高广场5楼</t>
    <phoneticPr fontId="5" type="noConversion"/>
  </si>
  <si>
    <t xml:space="preserve"> WDCM0622</t>
  </si>
  <si>
    <t>贵州</t>
    <phoneticPr fontId="5" type="noConversion"/>
  </si>
  <si>
    <t>六盘水</t>
    <phoneticPr fontId="5" type="noConversion"/>
  </si>
  <si>
    <t>六盘水钟山万达影城（万达广场店）</t>
    <phoneticPr fontId="4" type="noConversion"/>
  </si>
  <si>
    <t>六盘水万达广场店</t>
    <phoneticPr fontId="5" type="noConversion"/>
  </si>
  <si>
    <t>万达商圈</t>
    <phoneticPr fontId="5" type="noConversion"/>
  </si>
  <si>
    <t>贵州省六盘水市钟山区碧云路与麒麟路口西北侧万达广场三楼</t>
    <phoneticPr fontId="5" type="noConversion"/>
  </si>
  <si>
    <t xml:space="preserve"> WDCM0629</t>
  </si>
  <si>
    <t>A3</t>
    <phoneticPr fontId="4" type="noConversion"/>
  </si>
  <si>
    <t>衢州</t>
    <phoneticPr fontId="5" type="noConversion"/>
  </si>
  <si>
    <t>衢州柯城万达影城（万达广场店）</t>
    <phoneticPr fontId="5" type="noConversion"/>
  </si>
  <si>
    <t>衢州市柯城区花园街道荷花中路555号万达广场4楼万达影城</t>
    <phoneticPr fontId="5" type="noConversion"/>
  </si>
  <si>
    <t xml:space="preserve"> WDCM0632</t>
  </si>
  <si>
    <t>湖南</t>
    <phoneticPr fontId="5" type="noConversion"/>
  </si>
  <si>
    <t>浏阳</t>
    <phoneticPr fontId="5" type="noConversion"/>
  </si>
  <si>
    <t>浏阳万达影城（九方北正广场店）</t>
    <phoneticPr fontId="4" type="noConversion"/>
  </si>
  <si>
    <t>浏阳河大道</t>
    <phoneticPr fontId="5" type="noConversion"/>
  </si>
  <si>
    <t>浏阳市淮川街道浏阳河大道88号九方北正西购物中心五楼</t>
    <phoneticPr fontId="5" type="noConversion"/>
  </si>
  <si>
    <t xml:space="preserve"> WDCM0636</t>
  </si>
  <si>
    <t>A3</t>
    <phoneticPr fontId="4" type="noConversion"/>
  </si>
  <si>
    <t>山东</t>
    <phoneticPr fontId="5" type="noConversion"/>
  </si>
  <si>
    <t>莱芜</t>
    <phoneticPr fontId="5" type="noConversion"/>
  </si>
  <si>
    <t>莱芜莱城万达影城（茂业广场店）</t>
    <phoneticPr fontId="5" type="noConversion"/>
  </si>
  <si>
    <t>文化南路</t>
    <phoneticPr fontId="5" type="noConversion"/>
  </si>
  <si>
    <t>莱芜市莱城区文化南路001号茂业天地四楼万达影城</t>
    <phoneticPr fontId="5" type="noConversion"/>
  </si>
  <si>
    <t xml:space="preserve"> WDCM0637</t>
  </si>
  <si>
    <t>A3</t>
    <phoneticPr fontId="4" type="noConversion"/>
  </si>
  <si>
    <t>河南</t>
    <phoneticPr fontId="5" type="noConversion"/>
  </si>
  <si>
    <t>新乡</t>
    <phoneticPr fontId="5" type="noConversion"/>
  </si>
  <si>
    <t>新乡牧野万达影城（万达广场店）</t>
    <phoneticPr fontId="5" type="noConversion"/>
  </si>
  <si>
    <t>万达商圈</t>
    <phoneticPr fontId="5" type="noConversion"/>
  </si>
  <si>
    <t>新乡市牧野区宏力大道与学院路交叉口万达广场4楼</t>
    <phoneticPr fontId="5" type="noConversion"/>
  </si>
  <si>
    <t xml:space="preserve"> WDCM0638</t>
  </si>
  <si>
    <t>泸州</t>
    <phoneticPr fontId="5" type="noConversion"/>
  </si>
  <si>
    <t>泸州龙马潭万达影城(步步高广场店)</t>
    <phoneticPr fontId="5" type="noConversion"/>
  </si>
  <si>
    <t>龙南路</t>
    <phoneticPr fontId="5" type="noConversion"/>
  </si>
  <si>
    <t>泸州市龙马潭区龙南路83号步步高新天地购物中心6楼</t>
    <phoneticPr fontId="5" type="noConversion"/>
  </si>
  <si>
    <t>扬州</t>
    <phoneticPr fontId="4" type="noConversion"/>
  </si>
  <si>
    <t>贵港</t>
    <phoneticPr fontId="4" type="noConversion"/>
  </si>
  <si>
    <t>六盘水</t>
    <phoneticPr fontId="4" type="noConversion"/>
  </si>
  <si>
    <t>贵州</t>
    <phoneticPr fontId="4" type="noConversion"/>
  </si>
  <si>
    <t>衢州</t>
    <phoneticPr fontId="5" type="noConversion"/>
  </si>
  <si>
    <t>浏阳</t>
    <phoneticPr fontId="4" type="noConversion"/>
  </si>
  <si>
    <t>莱芜</t>
    <phoneticPr fontId="4" type="noConversion"/>
  </si>
  <si>
    <t>新乡</t>
    <phoneticPr fontId="4" type="noConversion"/>
  </si>
  <si>
    <t>泸州</t>
    <phoneticPr fontId="4" type="noConversion"/>
  </si>
  <si>
    <t>扬州</t>
    <phoneticPr fontId="4" type="noConversion"/>
  </si>
  <si>
    <t>贵港</t>
    <phoneticPr fontId="4" type="noConversion"/>
  </si>
  <si>
    <t>A3</t>
    <phoneticPr fontId="4" type="noConversion"/>
  </si>
  <si>
    <t>六盘水</t>
    <phoneticPr fontId="4" type="noConversion"/>
  </si>
  <si>
    <t>衢州</t>
    <phoneticPr fontId="4" type="noConversion"/>
  </si>
  <si>
    <t>浏阳</t>
    <phoneticPr fontId="4" type="noConversion"/>
  </si>
  <si>
    <t>新乡</t>
    <phoneticPr fontId="4" type="noConversion"/>
  </si>
  <si>
    <t>泸州</t>
    <phoneticPr fontId="4" type="noConversion"/>
  </si>
  <si>
    <t xml:space="preserve">注意事项：
1.广告刊登及其内容必须符合《中华人民共和国广告法》及有关规定，广告内容不得侵犯他人著作权、肖像权、专利权等； 
2.广告投放周期以周（7天）为单位，至少2周起投；  
3.刊例价格为广告发布价格，不含广告的设计、制作、转制等费用；
4.素材制作费收费标准：
普通厅（2D/3D厅）15秒/30秒：5,000元/条，60秒：10,000元/条；
白金套装15秒/30秒：5,000元/条，60秒：10,000元/条；
普通厅（2D/3D厅）与白金套装分别收取各自转制费；更换素材需重新收取转制费；      
5.广告版本收费标准：15秒系数为0.7；30秒系数为1；45秒系数为1.7；60秒系数为2；  
6.如对城市为单位影院进行拆分投放，所选影厅占比&lt;=50%，在发布总净价基础上加收系数为1.5，80%&gt;所选影厅占比&gt;50%，在发布总净价基础上加收系数为1.2，所选影厅占比&gt;=80%，不加收拆分系数； 
7.客户应于广告上刊（或更换素材）前14个工作日前将广告素材送达万达传媒媒介运营中心；    
8.客户广告下刊后15个工作日提供尼尔森常规监察报告，如有超出监测范围的另行收费；     
9.本报价表最终解释权归万达传媒所有。 </t>
    <phoneticPr fontId="6" type="noConversion"/>
  </si>
  <si>
    <t>北京丰台万达影城（西铁营万达广场店）</t>
    <phoneticPr fontId="5" type="noConversion"/>
  </si>
  <si>
    <t>上海闵行万达影城（颛桥万达广场店）</t>
    <phoneticPr fontId="5" type="noConversion"/>
  </si>
  <si>
    <t>北京西铁营万达广场店</t>
    <phoneticPr fontId="4" type="noConversion"/>
  </si>
  <si>
    <t xml:space="preserve"> WDCM0646</t>
  </si>
  <si>
    <t>天津自贸试验区（中心商务区）洞庭湖4572号滨海万达广场四层</t>
  </si>
  <si>
    <t>A1</t>
    <phoneticPr fontId="4" type="noConversion"/>
  </si>
  <si>
    <t>天津塘沽万达影城（万达广场店)</t>
    <phoneticPr fontId="4" type="noConversion"/>
  </si>
  <si>
    <t xml:space="preserve"> WDCM0647</t>
  </si>
  <si>
    <t>四川省成都市聚龙路988号万达广场4楼万达影城</t>
  </si>
  <si>
    <t>成都武侯万达影城（万达广场店）</t>
    <phoneticPr fontId="4" type="noConversion"/>
  </si>
  <si>
    <t xml:space="preserve"> WDCM0648</t>
  </si>
  <si>
    <t>徽州大道</t>
  </si>
  <si>
    <t>安徽省合肥市包河区徽州大道838号宝利丰广场购物中心七层</t>
  </si>
  <si>
    <t>合肥包河万达影城（宝利丰广场店）</t>
    <phoneticPr fontId="4" type="noConversion"/>
  </si>
  <si>
    <t xml:space="preserve"> WDCM0649</t>
  </si>
  <si>
    <t>建国路</t>
  </si>
  <si>
    <t>青海省西宁市城东区建国路45号中发源时代广场4楼万达影城</t>
  </si>
  <si>
    <t>A3</t>
    <phoneticPr fontId="4" type="noConversion"/>
  </si>
  <si>
    <t>西宁城东万达影城（中发源时代广场店）</t>
    <phoneticPr fontId="4" type="noConversion"/>
  </si>
  <si>
    <t xml:space="preserve"> WDCM0650</t>
  </si>
  <si>
    <t>翔宇南道</t>
  </si>
  <si>
    <t>淮安市淮安区翔宇南道801号玖珑汇商业广场三楼万达影城</t>
  </si>
  <si>
    <t>A2</t>
    <phoneticPr fontId="4" type="noConversion"/>
  </si>
  <si>
    <t>淮安万达影城（玖珑汇广场店）</t>
    <phoneticPr fontId="4" type="noConversion"/>
  </si>
  <si>
    <t xml:space="preserve"> WDCM0651</t>
  </si>
  <si>
    <t>康体路</t>
  </si>
  <si>
    <t>广州市番禺区石楼镇康体路43号亚运城广场3楼（海傍地铁站A出口）</t>
  </si>
  <si>
    <t>广州番禺万达影城（亚运城广场店）</t>
    <phoneticPr fontId="4" type="noConversion"/>
  </si>
  <si>
    <t xml:space="preserve"> WDCM0652</t>
  </si>
  <si>
    <t>北京市怀柔区府前西街1号院1号楼万达广场7层</t>
  </si>
  <si>
    <t>北京怀柔万达影城（万达广场店）</t>
    <phoneticPr fontId="4" type="noConversion"/>
  </si>
  <si>
    <t>北京</t>
    <phoneticPr fontId="5" type="noConversion"/>
  </si>
  <si>
    <t>北京丰台万达影城（京港城店）</t>
    <phoneticPr fontId="5" type="noConversion"/>
  </si>
  <si>
    <t xml:space="preserve"> WDCM0653</t>
  </si>
  <si>
    <t>胜利路</t>
  </si>
  <si>
    <t>大连市金州区胜利路180号栢都荟4F万达影城</t>
  </si>
  <si>
    <t>大连金州万达影城（瑞柏中心店）</t>
    <phoneticPr fontId="5" type="noConversion"/>
  </si>
  <si>
    <t xml:space="preserve"> WDCM0655</t>
  </si>
  <si>
    <t>北京通州银兴光魔店</t>
  </si>
  <si>
    <t>翠景北里</t>
  </si>
  <si>
    <t>北京市通州区翠景北里21号楼京通罗斯福广场6层616</t>
  </si>
  <si>
    <t>北京通州万达影城（银兴光魔店）</t>
    <phoneticPr fontId="5" type="noConversion"/>
  </si>
  <si>
    <t xml:space="preserve"> WDCM0656</t>
  </si>
  <si>
    <t>莲湖区</t>
  </si>
  <si>
    <t>西安市莲湖区西稍门开元广场5楼万达影城</t>
  </si>
  <si>
    <t>西安莲湖万达影城（开元广场店）</t>
    <phoneticPr fontId="5" type="noConversion"/>
  </si>
  <si>
    <t xml:space="preserve"> WDCM0657</t>
  </si>
  <si>
    <t>西青区</t>
  </si>
  <si>
    <t>天津市西青区张家窝镇知景道321号社会山广场2号楼</t>
  </si>
  <si>
    <t>天津西青万达影城（社会山广场店）</t>
    <phoneticPr fontId="5" type="noConversion"/>
  </si>
  <si>
    <t xml:space="preserve"> WDCM0658</t>
  </si>
  <si>
    <t>生态大街</t>
  </si>
  <si>
    <t>长春市净月区生态大街环球广场四层万达影城</t>
  </si>
  <si>
    <t>长春净月万达影城（环球广场店）</t>
    <phoneticPr fontId="5" type="noConversion"/>
  </si>
  <si>
    <t xml:space="preserve"> WDCM0659</t>
  </si>
  <si>
    <t>青羊区</t>
  </si>
  <si>
    <t>四川省成都市青羊区青龙巷36号泰业城中城1号楼</t>
  </si>
  <si>
    <t>成都青羊万达影城（城中城店）</t>
    <phoneticPr fontId="5" type="noConversion"/>
  </si>
  <si>
    <t xml:space="preserve"> WDCM0660</t>
  </si>
  <si>
    <t>雁塔区</t>
  </si>
  <si>
    <t>陕西省西安市雁塔区丈八北路与科技二路交汇处西北角（消防队对面）5楼</t>
  </si>
  <si>
    <t>西安雁塔万达影城（龙城铭园店）</t>
    <phoneticPr fontId="5" type="noConversion"/>
  </si>
  <si>
    <t xml:space="preserve"> WDCM0661</t>
  </si>
  <si>
    <t>武汉福客茂光魔酷映店</t>
  </si>
  <si>
    <t>友谊大道</t>
  </si>
  <si>
    <t>武昌区友谊大道团结湖村路福客茂5楼</t>
  </si>
  <si>
    <t>武汉武昌万达影城（福客茂店）</t>
    <phoneticPr fontId="5" type="noConversion"/>
  </si>
  <si>
    <t xml:space="preserve"> WDCM0662</t>
  </si>
  <si>
    <t>禹洲中央广场</t>
  </si>
  <si>
    <t>长江东路</t>
  </si>
  <si>
    <t>安徽省合肥市肥东县长江东路禹洲中央广场四层</t>
  </si>
  <si>
    <t>合肥禹洲万达影城（中央广场店）</t>
    <phoneticPr fontId="5" type="noConversion"/>
  </si>
  <si>
    <t xml:space="preserve"> WDCM0664</t>
  </si>
  <si>
    <t>水产路</t>
  </si>
  <si>
    <t>上海市宝山区水产路2449号3楼C3F01-03，C3F08-11</t>
  </si>
  <si>
    <t>上海宝山万达影城（北翼广场店）</t>
    <phoneticPr fontId="5" type="noConversion"/>
  </si>
  <si>
    <t xml:space="preserve"> WDCM0665</t>
  </si>
  <si>
    <t>天汉大道</t>
  </si>
  <si>
    <t>陕西省汉中市汉台区天汉大道东侧桥北广场北侧竹园华府A区</t>
  </si>
  <si>
    <t>汉中汉台万达影城（竹园华府店）</t>
    <phoneticPr fontId="5" type="noConversion"/>
  </si>
  <si>
    <t xml:space="preserve"> WDCM0654</t>
  </si>
  <si>
    <t>CGV影城（成都温江店）</t>
  </si>
  <si>
    <t>光华大道</t>
  </si>
  <si>
    <t>四川省成都市温江区光华大道三段1588号珠江广场4层CGV影城</t>
  </si>
  <si>
    <t xml:space="preserve"> WDCM0663</t>
  </si>
  <si>
    <t>广州期遇·展影城（北京路店）</t>
  </si>
  <si>
    <t>暂无</t>
  </si>
  <si>
    <t>北京路</t>
  </si>
  <si>
    <t>广州市越秀区北京路328号名盛广场9楼</t>
  </si>
  <si>
    <t xml:space="preserve"> WDCM0666</t>
  </si>
  <si>
    <t>阿里影业DFC影城（浦东龙阳路交通枢纽店）</t>
  </si>
  <si>
    <t>龙阳路</t>
  </si>
  <si>
    <t>上海龙阳路2000号五楼</t>
  </si>
  <si>
    <t xml:space="preserve"> WDCM0667</t>
  </si>
  <si>
    <t>明星时代国际影城（贵阳北大资源店）</t>
  </si>
  <si>
    <t>甲秀北路</t>
  </si>
  <si>
    <t>贵州省贵阳市乌当区甲秀北路北大梦想资源·梦想城</t>
  </si>
  <si>
    <t>中影UL城市影院海雅店</t>
    <phoneticPr fontId="5" type="noConversion"/>
  </si>
  <si>
    <r>
      <t>万达传媒-</t>
    </r>
    <r>
      <rPr>
        <b/>
        <sz val="26"/>
        <color rgb="FF0070C0"/>
        <rFont val="微软雅黑"/>
        <family val="2"/>
        <charset val="134"/>
      </rPr>
      <t>普通厅</t>
    </r>
    <r>
      <rPr>
        <sz val="26"/>
        <rFont val="微软雅黑"/>
        <family val="2"/>
        <charset val="134"/>
      </rPr>
      <t xml:space="preserve">映前广告订单
</t>
    </r>
    <r>
      <rPr>
        <sz val="12"/>
        <rFont val="微软雅黑"/>
        <family val="2"/>
        <charset val="134"/>
      </rPr>
      <t>（2018年03月02日起执行）</t>
    </r>
    <phoneticPr fontId="4" type="noConversion"/>
  </si>
  <si>
    <r>
      <rPr>
        <sz val="26"/>
        <color theme="1"/>
        <rFont val="微软雅黑"/>
        <family val="2"/>
        <charset val="134"/>
      </rPr>
      <t>万达传媒-</t>
    </r>
    <r>
      <rPr>
        <b/>
        <sz val="26"/>
        <color rgb="FF0070C0"/>
        <rFont val="微软雅黑"/>
        <family val="2"/>
        <charset val="134"/>
      </rPr>
      <t>普通厅</t>
    </r>
    <r>
      <rPr>
        <sz val="26"/>
        <rFont val="微软雅黑"/>
        <family val="2"/>
        <charset val="134"/>
      </rPr>
      <t>映前广告</t>
    </r>
    <r>
      <rPr>
        <sz val="26"/>
        <color theme="1"/>
        <rFont val="微软雅黑"/>
        <family val="2"/>
        <charset val="134"/>
      </rPr>
      <t xml:space="preserve">刊例
</t>
    </r>
    <r>
      <rPr>
        <sz val="12"/>
        <color theme="1"/>
        <rFont val="微软雅黑"/>
        <family val="2"/>
        <charset val="134"/>
      </rPr>
      <t>（2018年03月02日起执行）</t>
    </r>
    <phoneticPr fontId="6" type="noConversion"/>
  </si>
  <si>
    <r>
      <t>万达传媒-</t>
    </r>
    <r>
      <rPr>
        <b/>
        <sz val="26"/>
        <color rgb="FF0070C0"/>
        <rFont val="微软雅黑"/>
        <family val="2"/>
        <charset val="134"/>
      </rPr>
      <t>普通厅</t>
    </r>
    <r>
      <rPr>
        <sz val="26"/>
        <rFont val="微软雅黑"/>
        <family val="2"/>
        <charset val="134"/>
      </rPr>
      <t xml:space="preserve">映前广告影院列表
</t>
    </r>
    <r>
      <rPr>
        <sz val="12"/>
        <rFont val="微软雅黑"/>
        <family val="2"/>
        <charset val="134"/>
      </rPr>
      <t>（2018年03月02日起执行）</t>
    </r>
    <phoneticPr fontId="4" type="noConversion"/>
  </si>
  <si>
    <t xml:space="preserve"> WDCM0668</t>
    <phoneticPr fontId="5" type="noConversion"/>
  </si>
  <si>
    <t>A2</t>
    <phoneticPr fontId="4" type="noConversion"/>
  </si>
  <si>
    <t>厦门</t>
    <phoneticPr fontId="5" type="noConversion"/>
  </si>
  <si>
    <t>厦门万达影城（国金广场店）</t>
    <phoneticPr fontId="5" type="noConversion"/>
  </si>
  <si>
    <t>仙岳路</t>
    <phoneticPr fontId="5" type="noConversion"/>
  </si>
  <si>
    <t>厦门市湖里区仙岳路国贸金融中心美岁城4层寰映影城</t>
    <phoneticPr fontId="5" type="noConversion"/>
  </si>
  <si>
    <t xml:space="preserve"> WDCM0669</t>
  </si>
  <si>
    <t>A2</t>
    <phoneticPr fontId="4" type="noConversion"/>
  </si>
  <si>
    <t>新疆</t>
    <phoneticPr fontId="5" type="noConversion"/>
  </si>
  <si>
    <t>乌鲁木齐</t>
    <phoneticPr fontId="5" type="noConversion"/>
  </si>
  <si>
    <t>乌鲁木齐万达影城（德汇万达广场店）</t>
    <phoneticPr fontId="5" type="noConversion"/>
  </si>
  <si>
    <t>新疆乌鲁木齐市沙依巴克区奇台路688号E栋5-6层</t>
    <phoneticPr fontId="5" type="noConversion"/>
  </si>
  <si>
    <t xml:space="preserve"> WDCM0679</t>
    <phoneticPr fontId="5" type="noConversion"/>
  </si>
  <si>
    <t>A3</t>
    <phoneticPr fontId="4" type="noConversion"/>
  </si>
  <si>
    <t>曲靖万达影城（金都国际广场店）</t>
    <phoneticPr fontId="5" type="noConversion"/>
  </si>
  <si>
    <t>寥廓南路</t>
    <phoneticPr fontId="5" type="noConversion"/>
  </si>
  <si>
    <t>云南省曲靖市麒麟区寥廓南路金都国际广场五楼万达影城</t>
    <phoneticPr fontId="5" type="noConversion"/>
  </si>
  <si>
    <t xml:space="preserve"> WDCM0680</t>
  </si>
  <si>
    <t>A3</t>
    <phoneticPr fontId="4" type="noConversion"/>
  </si>
  <si>
    <t>陕西</t>
    <phoneticPr fontId="5" type="noConversion"/>
  </si>
  <si>
    <t>延安</t>
  </si>
  <si>
    <t>延安万达影城（万达广场店）</t>
    <phoneticPr fontId="5" type="noConversion"/>
  </si>
  <si>
    <t>万达商圈</t>
    <phoneticPr fontId="5" type="noConversion"/>
  </si>
  <si>
    <t>陕西省延安市宝塔区大东门北滨路万达广场5-6层</t>
    <phoneticPr fontId="5" type="noConversion"/>
  </si>
  <si>
    <t>A3</t>
    <phoneticPr fontId="4" type="noConversion"/>
  </si>
  <si>
    <t>延安</t>
    <phoneticPr fontId="4" type="noConversion"/>
  </si>
  <si>
    <t xml:space="preserve"> WDCM0681</t>
  </si>
  <si>
    <t>桦甸</t>
    <phoneticPr fontId="4" type="noConversion"/>
  </si>
  <si>
    <t>桦甸万达影城（城市广场店）</t>
    <phoneticPr fontId="5" type="noConversion"/>
  </si>
  <si>
    <t>清水大街</t>
    <phoneticPr fontId="5" type="noConversion"/>
  </si>
  <si>
    <t>吉林省桦甸市清水大街与莲花路交汇处百姓城市广场3F 万达影城</t>
    <phoneticPr fontId="5" type="noConversion"/>
  </si>
  <si>
    <t>桦甸</t>
    <phoneticPr fontId="4" type="noConversion"/>
  </si>
  <si>
    <t xml:space="preserve"> WDCM0682</t>
  </si>
  <si>
    <t>北海</t>
    <phoneticPr fontId="5" type="noConversion"/>
  </si>
  <si>
    <t>北海万达影城（南洋国际广场店）</t>
    <phoneticPr fontId="5" type="noConversion"/>
  </si>
  <si>
    <t>北海大道</t>
    <phoneticPr fontId="5" type="noConversion"/>
  </si>
  <si>
    <t>广西壮族自治区北海市海城区北海大道215号南洋国际广场5楼万达影城</t>
    <phoneticPr fontId="5" type="noConversion"/>
  </si>
  <si>
    <t xml:space="preserve"> WDCM0683</t>
  </si>
  <si>
    <t>A2</t>
    <phoneticPr fontId="4" type="noConversion"/>
  </si>
  <si>
    <t>江苏</t>
    <phoneticPr fontId="5" type="noConversion"/>
  </si>
  <si>
    <t>徐州</t>
    <phoneticPr fontId="5" type="noConversion"/>
  </si>
  <si>
    <t>徐州万达影城（恒隆广场店）</t>
    <phoneticPr fontId="5" type="noConversion"/>
  </si>
  <si>
    <t>八一东路</t>
    <phoneticPr fontId="5" type="noConversion"/>
  </si>
  <si>
    <t>江苏省徐州市睢宁县八一东路一号兴美城市广场五楼</t>
    <phoneticPr fontId="5" type="noConversion"/>
  </si>
  <si>
    <t xml:space="preserve"> WDCM0670</t>
    <phoneticPr fontId="5" type="noConversion"/>
  </si>
  <si>
    <t>江苏</t>
    <phoneticPr fontId="115" type="noConversion"/>
  </si>
  <si>
    <t>CGV星聚汇影城（宿迁西湖店）</t>
    <phoneticPr fontId="115" type="noConversion"/>
  </si>
  <si>
    <t>西湖路</t>
    <phoneticPr fontId="5" type="noConversion"/>
  </si>
  <si>
    <t>江苏省宿迁市宿城区西湖路66号水韵城购物中心四层</t>
    <phoneticPr fontId="5" type="noConversion"/>
  </si>
  <si>
    <t xml:space="preserve"> WDCM0672</t>
    <phoneticPr fontId="4" type="noConversion"/>
  </si>
  <si>
    <t>A1</t>
    <phoneticPr fontId="4" type="noConversion"/>
  </si>
  <si>
    <t>广东</t>
    <phoneticPr fontId="115" type="noConversion"/>
  </si>
  <si>
    <t>深圳</t>
    <phoneticPr fontId="4" type="noConversion"/>
  </si>
  <si>
    <t>哈艺华强南</t>
    <phoneticPr fontId="4" type="noConversion"/>
  </si>
  <si>
    <t>暂无</t>
    <phoneticPr fontId="4" type="noConversion"/>
  </si>
  <si>
    <t>福田区</t>
    <phoneticPr fontId="4" type="noConversion"/>
  </si>
  <si>
    <t>深圳市福田区滨河路与华强南路交汇处御景华城花园</t>
    <phoneticPr fontId="4" type="noConversion"/>
  </si>
  <si>
    <t xml:space="preserve"> WDCM0673</t>
    <phoneticPr fontId="5" type="noConversion"/>
  </si>
  <si>
    <t>深圳华夏星光国际影城</t>
    <phoneticPr fontId="5" type="noConversion"/>
  </si>
  <si>
    <t>南山书城7楼</t>
    <phoneticPr fontId="4" type="noConversion"/>
  </si>
  <si>
    <t>深圳市南山区海德二道南山书城7楼</t>
  </si>
  <si>
    <t xml:space="preserve"> WDCM0674</t>
  </si>
  <si>
    <t>华夏星光国际影城（宝安城店）</t>
    <phoneticPr fontId="5" type="noConversion"/>
  </si>
  <si>
    <t>深圳书城</t>
  </si>
  <si>
    <t>深圳市宝安区沙井街道中心路深圳书城</t>
  </si>
  <si>
    <t xml:space="preserve"> WDCM0675</t>
  </si>
  <si>
    <t>A1</t>
    <phoneticPr fontId="4" type="noConversion"/>
  </si>
  <si>
    <t>广州IDC星梦影城（海印又一城店）</t>
    <phoneticPr fontId="115" type="noConversion"/>
  </si>
  <si>
    <t>海印又一城</t>
    <phoneticPr fontId="115" type="noConversion"/>
  </si>
  <si>
    <t>广州市番禹大道北383号海印又一城4楼</t>
    <phoneticPr fontId="115" type="noConversion"/>
  </si>
  <si>
    <t xml:space="preserve"> WDCM0676</t>
  </si>
  <si>
    <t>上海</t>
    <phoneticPr fontId="115" type="noConversion"/>
  </si>
  <si>
    <t>佰迦乐大光明影城（新南店）</t>
    <phoneticPr fontId="115" type="noConversion"/>
  </si>
  <si>
    <t>新南路</t>
    <phoneticPr fontId="5" type="noConversion"/>
  </si>
  <si>
    <t>上海市新桥镇新南路1号绿地广场4F</t>
    <phoneticPr fontId="115" type="noConversion"/>
  </si>
  <si>
    <t xml:space="preserve"> WDCM0677</t>
  </si>
  <si>
    <t>佰迦乐大光明影城（文峰广场店）</t>
    <phoneticPr fontId="115" type="noConversion"/>
  </si>
  <si>
    <t>张杨北路</t>
    <phoneticPr fontId="5" type="noConversion"/>
  </si>
  <si>
    <t>上海市张杨北路801号文峰广场2F</t>
    <phoneticPr fontId="115" type="noConversion"/>
  </si>
  <si>
    <t xml:space="preserve"> WDCM0678</t>
    <phoneticPr fontId="5" type="noConversion"/>
  </si>
  <si>
    <t>北京</t>
    <phoneticPr fontId="115" type="noConversion"/>
  </si>
  <si>
    <t>北京活力天宝影城</t>
    <phoneticPr fontId="115" type="noConversion"/>
  </si>
  <si>
    <t>祁家豁子</t>
    <phoneticPr fontId="5" type="noConversion"/>
  </si>
  <si>
    <t>祁家豁子8号健翔大厦家乐福超市B1层</t>
    <phoneticPr fontId="115" type="noConversion"/>
  </si>
  <si>
    <t>萧山区瓜沥镇商业中心5层星际影城</t>
  </si>
  <si>
    <t>33052901 </t>
  </si>
  <si>
    <t>WDCM0479</t>
  </si>
  <si>
    <t>北京万达影城京港城店</t>
  </si>
  <si>
    <t>北京怀柔万达广场店</t>
  </si>
  <si>
    <t>上海闵行吴泾店</t>
  </si>
  <si>
    <t>上海浦东成山路店</t>
  </si>
  <si>
    <t>上海银兴菲林塔城路店</t>
  </si>
  <si>
    <t>上海松江平高世贸中心店</t>
  </si>
  <si>
    <t>上海北翼广场店</t>
  </si>
  <si>
    <t>广州亚运城广场店</t>
  </si>
  <si>
    <t>WDCM0671</t>
    <phoneticPr fontId="5" type="noConversion"/>
  </si>
  <si>
    <t>南油大道</t>
    <phoneticPr fontId="5" type="noConversion"/>
  </si>
  <si>
    <t>深圳市南山区南油大道东鹏龙商业城海雅百货7楼7S01-1号</t>
    <phoneticPr fontId="115" type="noConversion"/>
  </si>
  <si>
    <t>东莞南城蜂汇店</t>
    <phoneticPr fontId="5" type="noConversion"/>
  </si>
  <si>
    <t>惠州大亚湾万达广场店</t>
    <phoneticPr fontId="5" type="noConversion"/>
  </si>
  <si>
    <t>佛山金沙洲万达广场店</t>
    <phoneticPr fontId="5" type="noConversion"/>
  </si>
  <si>
    <t>佛山华夏嘉纳店</t>
    <phoneticPr fontId="5" type="noConversion"/>
  </si>
  <si>
    <t>汕头潮阳中华路店</t>
    <phoneticPr fontId="5" type="noConversion"/>
  </si>
  <si>
    <t>韶关百年东街店</t>
    <phoneticPr fontId="5" type="noConversion"/>
  </si>
  <si>
    <t>成都武侯万达广场店</t>
    <phoneticPr fontId="5" type="noConversion"/>
  </si>
  <si>
    <t>成都城中城店</t>
    <phoneticPr fontId="5" type="noConversion"/>
  </si>
  <si>
    <t>眉山仁寿中铁广场店</t>
    <phoneticPr fontId="5" type="noConversion"/>
  </si>
  <si>
    <t>雅安万达广场店</t>
    <phoneticPr fontId="5" type="noConversion"/>
  </si>
  <si>
    <t>成都崇州万达广场店</t>
    <phoneticPr fontId="5" type="noConversion"/>
  </si>
  <si>
    <t>泸州步步高广场店</t>
    <phoneticPr fontId="5" type="noConversion"/>
  </si>
  <si>
    <t>盐城万达广场店</t>
    <phoneticPr fontId="5" type="noConversion"/>
  </si>
  <si>
    <t>淮安玖珑汇广场店</t>
    <phoneticPr fontId="5" type="noConversion"/>
  </si>
  <si>
    <t>南通通州万达广场店</t>
    <phoneticPr fontId="5" type="noConversion"/>
  </si>
  <si>
    <t>昆山万达广场店</t>
    <phoneticPr fontId="5" type="noConversion"/>
  </si>
  <si>
    <t>常熟万达广场店</t>
    <phoneticPr fontId="5" type="noConversion"/>
  </si>
  <si>
    <t>衢州柯城万达广场店</t>
    <phoneticPr fontId="5" type="noConversion"/>
  </si>
  <si>
    <t>台州南木店</t>
    <phoneticPr fontId="5" type="noConversion"/>
  </si>
  <si>
    <t>台州星光耀广场店</t>
    <phoneticPr fontId="5" type="noConversion"/>
  </si>
  <si>
    <t>诸暨万达广场店</t>
    <phoneticPr fontId="5" type="noConversion"/>
  </si>
  <si>
    <t>重庆北碚万达广场店</t>
    <phoneticPr fontId="4" type="noConversion"/>
  </si>
  <si>
    <t>重庆綦江万达影城（万达广场店）</t>
    <phoneticPr fontId="5" type="noConversion"/>
  </si>
  <si>
    <t>重庆綦江万达广场店</t>
    <phoneticPr fontId="5" type="noConversion"/>
  </si>
  <si>
    <t xml:space="preserve">沈阳兴工北街店 </t>
    <phoneticPr fontId="5" type="noConversion"/>
  </si>
  <si>
    <t>大连普兰万达广场店</t>
    <phoneticPr fontId="4" type="noConversion"/>
  </si>
  <si>
    <t>大连甘井子万达广场店</t>
    <phoneticPr fontId="5" type="noConversion"/>
  </si>
  <si>
    <t>大连金州瑞柏中心店</t>
    <phoneticPr fontId="5" type="noConversion"/>
  </si>
  <si>
    <t>辽阳万达广场店</t>
    <phoneticPr fontId="4" type="noConversion"/>
  </si>
  <si>
    <t>大连庄河万达广场店</t>
    <phoneticPr fontId="5" type="noConversion"/>
  </si>
  <si>
    <t>锦州万达广场店</t>
    <phoneticPr fontId="5" type="noConversion"/>
  </si>
  <si>
    <t>合肥宝利丰广场店</t>
    <phoneticPr fontId="4" type="noConversion"/>
  </si>
  <si>
    <t>阜阳颍泉万达广场店</t>
    <phoneticPr fontId="5" type="noConversion"/>
  </si>
  <si>
    <t>马鞍山星隆国际金色新天地广场店</t>
    <phoneticPr fontId="4" type="noConversion"/>
  </si>
  <si>
    <t>铜陵万达广场店</t>
    <phoneticPr fontId="4" type="noConversion"/>
  </si>
  <si>
    <t>泉州开元盛世广场店</t>
    <phoneticPr fontId="4" type="noConversion"/>
  </si>
  <si>
    <t>泉州新天城市广场店</t>
    <phoneticPr fontId="4" type="noConversion"/>
  </si>
  <si>
    <t>酒泉万达广场店</t>
    <phoneticPr fontId="5" type="noConversion"/>
  </si>
  <si>
    <t>南宁万达茂店</t>
    <phoneticPr fontId="4" type="noConversion"/>
  </si>
  <si>
    <t>南宁江南万达广场店</t>
    <phoneticPr fontId="4" type="noConversion"/>
  </si>
  <si>
    <t>桂林叠彩万达广场店</t>
    <phoneticPr fontId="5" type="noConversion"/>
  </si>
  <si>
    <t>北海万达广场店</t>
    <phoneticPr fontId="5" type="noConversion"/>
  </si>
  <si>
    <t>焦作万达广场店</t>
    <phoneticPr fontId="5" type="noConversion"/>
  </si>
  <si>
    <t>南阳中泰广场店</t>
    <phoneticPr fontId="5" type="noConversion"/>
  </si>
  <si>
    <t>平顶山万达广场店</t>
    <phoneticPr fontId="5" type="noConversion"/>
  </si>
  <si>
    <t>新乡牧野区万达广场店</t>
    <phoneticPr fontId="5" type="noConversion"/>
  </si>
  <si>
    <t>哈尔滨群力财富广场店</t>
    <phoneticPr fontId="4" type="noConversion"/>
  </si>
  <si>
    <t>哈尔滨万达文化旅游城店</t>
    <phoneticPr fontId="4" type="noConversion"/>
  </si>
  <si>
    <t xml:space="preserve">哈尔滨松雷广场店 </t>
    <phoneticPr fontId="4" type="noConversion"/>
  </si>
  <si>
    <t>长春欧亚新生活广场店</t>
    <phoneticPr fontId="4" type="noConversion"/>
  </si>
  <si>
    <t>长春车城万达广场店</t>
    <phoneticPr fontId="4" type="noConversion"/>
  </si>
  <si>
    <t>长春万达影城环球店</t>
    <phoneticPr fontId="4" type="noConversion"/>
  </si>
  <si>
    <t>吉林昌邑万达广场店</t>
    <phoneticPr fontId="4" type="noConversion"/>
  </si>
  <si>
    <t>敦化欧亚广场店</t>
    <phoneticPr fontId="5" type="noConversion"/>
  </si>
  <si>
    <t>南昌西湖万达广场店</t>
    <phoneticPr fontId="4" type="noConversion"/>
  </si>
  <si>
    <t>九江万达广场店</t>
    <phoneticPr fontId="5" type="noConversion"/>
  </si>
  <si>
    <t>抚州万达广场店</t>
    <phoneticPr fontId="5" type="noConversion"/>
  </si>
  <si>
    <t>呼和浩特回民区万达广场店</t>
    <phoneticPr fontId="4" type="noConversion"/>
  </si>
  <si>
    <t>呼和浩特喜悦广场店</t>
    <phoneticPr fontId="4" type="noConversion"/>
  </si>
  <si>
    <t>西安高新万达广场店</t>
    <phoneticPr fontId="5" type="noConversion"/>
  </si>
  <si>
    <t>西安开元广场店</t>
    <phoneticPr fontId="5" type="noConversion"/>
  </si>
  <si>
    <t>西安龙城铭园店</t>
    <phoneticPr fontId="5" type="noConversion"/>
  </si>
  <si>
    <t>汉中竹园华府店</t>
    <phoneticPr fontId="5" type="noConversion"/>
  </si>
  <si>
    <t>西安杨凌盛世阳光店</t>
    <phoneticPr fontId="5" type="noConversion"/>
  </si>
  <si>
    <t>天津塘沽万达广场店</t>
    <phoneticPr fontId="5" type="noConversion"/>
  </si>
  <si>
    <t>天津西青社会山广场店</t>
    <phoneticPr fontId="5" type="noConversion"/>
  </si>
  <si>
    <t>青岛港湾万达广场店</t>
    <phoneticPr fontId="5" type="noConversion"/>
  </si>
  <si>
    <t>枣庄万达广场店</t>
    <phoneticPr fontId="5" type="noConversion"/>
  </si>
  <si>
    <t>莱芜茂业广场店</t>
    <phoneticPr fontId="5" type="noConversion"/>
  </si>
  <si>
    <t>大同万达广场店</t>
    <phoneticPr fontId="115" type="noConversion"/>
  </si>
  <si>
    <t>晋中万达广场店</t>
    <phoneticPr fontId="5" type="noConversion"/>
  </si>
  <si>
    <t>昆明文化宫南木店</t>
    <phoneticPr fontId="5" type="noConversion"/>
  </si>
  <si>
    <t>丽江古城合合店</t>
    <phoneticPr fontId="5" type="noConversion"/>
  </si>
  <si>
    <t>曲靖经开万达广场店</t>
    <phoneticPr fontId="5" type="noConversion"/>
  </si>
  <si>
    <t>衡阳蒸湘万达广场店</t>
    <phoneticPr fontId="5" type="noConversion"/>
  </si>
  <si>
    <t>湘潭东方红广场店</t>
    <phoneticPr fontId="5" type="noConversion"/>
  </si>
  <si>
    <t>娄底五江国际广场店</t>
    <phoneticPr fontId="5" type="noConversion"/>
  </si>
  <si>
    <t>益阳万达广场店</t>
    <phoneticPr fontId="5" type="noConversion"/>
  </si>
  <si>
    <t>浏阳九方北正广场店</t>
    <phoneticPr fontId="5" type="noConversion"/>
  </si>
  <si>
    <t>丹寨旅游小镇店</t>
    <phoneticPr fontId="5" type="noConversion"/>
  </si>
  <si>
    <t>西宁中发源时代广场店</t>
    <phoneticPr fontId="4" type="noConversion"/>
  </si>
  <si>
    <t>娄底娄星万达影城（五江国际广场店）</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</si>
</sst>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2">
    <numFmt numFmtId="41" formatCode="_ * #,##0_ ;_ * \-#,##0_ ;_ * &quot;-&quot;_ ;_ @_ "/>
    <numFmt numFmtId="43" formatCode="_ * #,##0.00_ ;_ * \-#,##0.00_ ;_ * &quot;-&quot;??_ ;_ @_ "/>
    <numFmt numFmtId="176" formatCode="#,##0_ "/>
    <numFmt numFmtId="177" formatCode="#,##0_);[Red]\(#,##0\)"/>
    <numFmt numFmtId="178" formatCode="&quot;¥&quot;#,##0_);[Red]\(&quot;¥&quot;#,##0\)"/>
    <numFmt numFmtId="179" formatCode="_-* #,##0_-;\-* #,##0_-;_-* &quot;-&quot;_-;_-@_-"/>
    <numFmt numFmtId="180" formatCode="_-* #,##0.00_-;\-* #,##0.00_-;_-* &quot;-&quot;??_-;_-@_-"/>
    <numFmt numFmtId="181" formatCode="0_);[Red]\(0\)"/>
    <numFmt numFmtId="182" formatCode="0_ "/>
    <numFmt numFmtId="183" formatCode="0.0%"/>
    <numFmt numFmtId="184" formatCode="#,##0.00_ "/>
    <numFmt numFmtId="185" formatCode="_(* #,##0.00_);_(* \(#,##0.00\);_(* &quot;-&quot;??_);_(@_)"/>
    <numFmt numFmtId="186" formatCode="&quot;$&quot;#,##0_);\(&quot;$&quot;#,##0\)"/>
    <numFmt numFmtId="187" formatCode="&quot;$&quot;#,##0_);[Red]\(&quot;$&quot;#,##0\)"/>
    <numFmt numFmtId="188" formatCode="&quot;$&quot;#,##0.00_);\(&quot;$&quot;#,##0.00\)"/>
    <numFmt numFmtId="189" formatCode="&quot;$&quot;#,##0.00_);[Red]\(&quot;$&quot;#,##0.00\)"/>
    <numFmt numFmtId="190" formatCode="_(&quot;$&quot;* #,##0_);_(&quot;$&quot;* \(#,##0\);_(&quot;$&quot;* &quot;-&quot;_);_(@_)"/>
    <numFmt numFmtId="191" formatCode="_(* #,##0_);_(* \(#,##0\);_(* &quot;-&quot;_);_(@_)"/>
    <numFmt numFmtId="192" formatCode="_(&quot;$&quot;* #,##0.00_);_(&quot;$&quot;* \(#,##0.00\);_(&quot;$&quot;* &quot;-&quot;??_);_(@_)"/>
    <numFmt numFmtId="193" formatCode="_-&quot;£&quot;* #,##0_-;\-&quot;£&quot;* #,##0_-;_-&quot;£&quot;* &quot;-&quot;_-;_-@_-"/>
    <numFmt numFmtId="194" formatCode="_-&quot;£&quot;* #,##0.00_-;\-&quot;£&quot;* #,##0.00_-;_-&quot;£&quot;* &quot;-&quot;??_-;_-@_-"/>
    <numFmt numFmtId="195" formatCode="0.00_)"/>
    <numFmt numFmtId="196" formatCode="_(* #,##0_);_(* \(#,##0\);_(* &quot;-&quot;??_);_(@_)"/>
    <numFmt numFmtId="197" formatCode="&quot;$&quot;#,##0;[Red]\-&quot;$&quot;#,##0"/>
    <numFmt numFmtId="198" formatCode="&quot;\&quot;#,##0;[Red]&quot;\&quot;\-#,##0"/>
    <numFmt numFmtId="199" formatCode="&quot;\&quot;#,##0.00;[Red]&quot;\&quot;\-#,##0.00"/>
    <numFmt numFmtId="200" formatCode=";;;"/>
    <numFmt numFmtId="201" formatCode="#,##0\ &quot;DM&quot;;[Red]\-#,##0\ &quot;DM&quot;"/>
    <numFmt numFmtId="202" formatCode="#,##0.0_);\(#,##0.0\)"/>
    <numFmt numFmtId="203" formatCode="_-* #,##0.00\ _D_M_-;\-* #,##0.00\ _D_M_-;_-* &quot;-&quot;??\ _D_M_-;_-@_-"/>
    <numFmt numFmtId="204" formatCode="&quot;$&quot;#,##0\ ;\(&quot;$&quot;#,##0\)"/>
    <numFmt numFmtId="205" formatCode="_-* #,##0\ _D_M_-;\-* #,##0\ _D_M_-;_-* &quot;-&quot;\ _D_M_-;_-@_-"/>
    <numFmt numFmtId="206" formatCode="_ &quot;\&quot;* #,##0_ ;_ &quot;\&quot;* \-#,##0_ ;_ &quot;\&quot;* &quot;-&quot;_ ;_ @_ "/>
    <numFmt numFmtId="207" formatCode="_ &quot;\&quot;* #,##0.00_ ;_ &quot;\&quot;* \-#,##0.00_ ;_ &quot;\&quot;* &quot;-&quot;??_ ;_ @_ "/>
    <numFmt numFmtId="208" formatCode="#,##0.000_ "/>
    <numFmt numFmtId="209" formatCode="#,##0.000000"/>
    <numFmt numFmtId="210" formatCode="_-&quot;$&quot;* #,##0_-;\-&quot;$&quot;* #,##0_-;_-&quot;$&quot;* &quot;-&quot;_-;_-@_-"/>
    <numFmt numFmtId="211" formatCode="0.0%;\(0.0%\)"/>
    <numFmt numFmtId="212" formatCode="#,##0;\(#,##0\)"/>
    <numFmt numFmtId="213" formatCode="\$#,##0.00;\(\$#,##0.00\)"/>
    <numFmt numFmtId="214" formatCode="\$#,##0;\(\$#,##0\)"/>
    <numFmt numFmtId="215" formatCode="_-* #,##0\ _F_-;\-* #,##0\ _F_-;_-* &quot;-&quot;\ _F_-;_-@_-"/>
    <numFmt numFmtId="216" formatCode="_-* #,##0.00\ _F_-;\-* #,##0.00\ _F_-;_-* &quot;-&quot;??\ _F_-;_-@_-"/>
    <numFmt numFmtId="217" formatCode="_-* #,##0\ &quot;F&quot;_-;\-* #,##0\ &quot;F&quot;_-;_-* &quot;-&quot;\ &quot;F&quot;_-;_-@_-"/>
    <numFmt numFmtId="218" formatCode="_-* #,##0.00\ &quot;F&quot;_-;\-* #,##0.00\ &quot;F&quot;_-;_-* &quot;-&quot;??\ &quot;F&quot;_-;_-@_-"/>
    <numFmt numFmtId="219" formatCode="&quot;£&quot;#,##0.00;\-&quot;£&quot;#,##0.00"/>
    <numFmt numFmtId="220" formatCode="#,##0.00\ &quot;kr&quot;;[Red]\-#,##0.00\ &quot;kr&quot;"/>
    <numFmt numFmtId="221" formatCode="General_)"/>
    <numFmt numFmtId="222" formatCode="#,##0\ &quot;$&quot;_);[Red]\(#,##0\ &quot;$&quot;\)"/>
    <numFmt numFmtId="223" formatCode="#,##0.00\ &quot;$&quot;_);[Red]\(#,##0.00\ &quot;$&quot;\)"/>
    <numFmt numFmtId="224" formatCode="0.000_ "/>
    <numFmt numFmtId="225" formatCode="&quot;¥&quot;#,##0.00_);[Red]\(&quot;¥&quot;#,##0.00\)"/>
  </numFmts>
  <fonts count="149">
    <font>
      <sz val="12"/>
      <name val="宋体"/>
      <charset val="134"/>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9"/>
      <name val="宋体"/>
      <family val="3"/>
      <charset val="134"/>
    </font>
    <font>
      <sz val="9"/>
      <name val="微软雅黑"/>
      <family val="2"/>
      <charset val="134"/>
    </font>
    <font>
      <sz val="9"/>
      <name val="宋体"/>
      <family val="3"/>
      <charset val="134"/>
    </font>
    <font>
      <sz val="11"/>
      <color indexed="8"/>
      <name val="宋体"/>
      <family val="3"/>
      <charset val="134"/>
    </font>
    <font>
      <sz val="11"/>
      <color indexed="8"/>
      <name val="宋体"/>
      <family val="3"/>
      <charset val="134"/>
    </font>
    <font>
      <u/>
      <sz val="10"/>
      <color indexed="12"/>
      <name val="Arial"/>
      <family val="2"/>
    </font>
    <font>
      <u/>
      <sz val="10"/>
      <color theme="10"/>
      <name val="Arial"/>
      <family val="2"/>
    </font>
    <font>
      <sz val="11"/>
      <color theme="1"/>
      <name val="宋体"/>
      <family val="2"/>
      <charset val="134"/>
      <scheme val="minor"/>
    </font>
    <font>
      <sz val="11"/>
      <color indexed="8"/>
      <name val="宋体"/>
      <family val="3"/>
      <charset val="134"/>
    </font>
    <font>
      <sz val="9"/>
      <name val="宋体"/>
      <family val="3"/>
      <charset val="134"/>
    </font>
    <font>
      <sz val="8"/>
      <name val="微软雅黑"/>
      <family val="2"/>
      <charset val="134"/>
    </font>
    <font>
      <sz val="12"/>
      <name val="宋体"/>
      <family val="3"/>
      <charset val="134"/>
    </font>
    <font>
      <sz val="12"/>
      <name val="微软雅黑"/>
      <family val="2"/>
      <charset val="134"/>
    </font>
    <font>
      <sz val="24"/>
      <name val="微软雅黑"/>
      <family val="2"/>
      <charset val="134"/>
    </font>
    <font>
      <sz val="11"/>
      <color indexed="9"/>
      <name val="宋体"/>
      <family val="3"/>
      <charset val="134"/>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sz val="11"/>
      <color indexed="20"/>
      <name val="宋体"/>
      <family val="3"/>
      <charset val="134"/>
    </font>
    <font>
      <sz val="11"/>
      <color indexed="17"/>
      <name val="宋体"/>
      <family val="3"/>
      <charset val="134"/>
    </font>
    <font>
      <b/>
      <sz val="11"/>
      <color indexed="8"/>
      <name val="宋体"/>
      <family val="3"/>
      <charset val="134"/>
    </font>
    <font>
      <b/>
      <sz val="11"/>
      <color indexed="52"/>
      <name val="宋体"/>
      <family val="3"/>
      <charset val="134"/>
    </font>
    <font>
      <b/>
      <sz val="11"/>
      <color indexed="9"/>
      <name val="宋体"/>
      <family val="3"/>
      <charset val="134"/>
    </font>
    <font>
      <i/>
      <sz val="11"/>
      <color indexed="23"/>
      <name val="宋体"/>
      <family val="3"/>
      <charset val="134"/>
    </font>
    <font>
      <sz val="11"/>
      <color indexed="10"/>
      <name val="宋体"/>
      <family val="3"/>
      <charset val="134"/>
    </font>
    <font>
      <sz val="11"/>
      <color indexed="52"/>
      <name val="宋体"/>
      <family val="3"/>
      <charset val="134"/>
    </font>
    <font>
      <sz val="11"/>
      <color indexed="60"/>
      <name val="宋体"/>
      <family val="3"/>
      <charset val="134"/>
    </font>
    <font>
      <b/>
      <sz val="11"/>
      <color indexed="63"/>
      <name val="宋体"/>
      <family val="3"/>
      <charset val="134"/>
    </font>
    <font>
      <sz val="11"/>
      <color indexed="62"/>
      <name val="宋体"/>
      <family val="3"/>
      <charset val="134"/>
    </font>
    <font>
      <sz val="10"/>
      <name val="Times New Roman"/>
      <family val="1"/>
    </font>
    <font>
      <b/>
      <sz val="11"/>
      <name val="Times New Roman"/>
      <family val="1"/>
    </font>
    <font>
      <sz val="10"/>
      <name val="Arial"/>
      <family val="2"/>
    </font>
    <font>
      <sz val="12"/>
      <name val="Times New Roman"/>
      <family val="1"/>
    </font>
    <font>
      <sz val="10"/>
      <name val="Helv"/>
      <family val="2"/>
    </font>
    <font>
      <sz val="13"/>
      <name val="Tms Rmn"/>
      <family val="1"/>
    </font>
    <font>
      <sz val="8"/>
      <name val="LinePrinter"/>
      <family val="2"/>
    </font>
    <font>
      <sz val="12"/>
      <name val="长城粗隶书"/>
      <family val="3"/>
      <charset val="134"/>
    </font>
    <font>
      <sz val="12"/>
      <name val="??ì?"/>
      <family val="1"/>
    </font>
    <font>
      <sz val="8"/>
      <name val="Times New Roman"/>
      <family val="1"/>
    </font>
    <font>
      <b/>
      <sz val="10"/>
      <name val="MS Sans Serif"/>
      <family val="2"/>
    </font>
    <font>
      <sz val="10"/>
      <color indexed="8"/>
      <name val="Arial"/>
      <family val="2"/>
    </font>
    <font>
      <b/>
      <sz val="13"/>
      <name val="Tms Rmn"/>
      <family val="1"/>
    </font>
    <font>
      <b/>
      <sz val="10"/>
      <name val="Arial"/>
      <family val="2"/>
    </font>
    <font>
      <sz val="10"/>
      <color indexed="8"/>
      <name val="Impact"/>
      <family val="2"/>
    </font>
    <font>
      <sz val="10"/>
      <color indexed="12"/>
      <name val="黑体"/>
      <family val="3"/>
      <charset val="134"/>
    </font>
    <font>
      <sz val="12"/>
      <color indexed="24"/>
      <name val="Arial"/>
      <family val="2"/>
    </font>
    <font>
      <sz val="10"/>
      <name val="MS Serif"/>
      <family val="1"/>
    </font>
    <font>
      <sz val="10"/>
      <name val="Courier"/>
      <family val="3"/>
    </font>
    <font>
      <sz val="10"/>
      <color indexed="16"/>
      <name val="MS Serif"/>
      <family val="1"/>
    </font>
    <font>
      <u/>
      <sz val="12"/>
      <color indexed="36"/>
      <name val="Times New Roman"/>
      <family val="1"/>
    </font>
    <font>
      <sz val="8"/>
      <name val="Arial"/>
      <family val="2"/>
    </font>
    <font>
      <b/>
      <sz val="12"/>
      <name val="Arial"/>
      <family val="2"/>
    </font>
    <font>
      <sz val="18"/>
      <color indexed="24"/>
      <name val="Arial"/>
      <family val="2"/>
    </font>
    <font>
      <sz val="8"/>
      <color indexed="24"/>
      <name val="Arial"/>
      <family val="2"/>
    </font>
    <font>
      <b/>
      <sz val="18"/>
      <name val="Arial"/>
      <family val="2"/>
    </font>
    <font>
      <u/>
      <sz val="12"/>
      <color indexed="12"/>
      <name val="Times New Roman"/>
      <family val="1"/>
    </font>
    <font>
      <sz val="10"/>
      <name val="標楷體"/>
      <family val="4"/>
    </font>
    <font>
      <sz val="10"/>
      <name val="CG Times (W1)"/>
      <family val="1"/>
    </font>
    <font>
      <sz val="10"/>
      <name val="MS Sans Serif"/>
      <family val="2"/>
    </font>
    <font>
      <sz val="7"/>
      <name val="Small Fonts"/>
      <family val="2"/>
    </font>
    <font>
      <b/>
      <i/>
      <sz val="16"/>
      <name val="Helv"/>
      <family val="2"/>
    </font>
    <font>
      <sz val="30"/>
      <name val="Tms Rmn"/>
      <family val="1"/>
    </font>
    <font>
      <sz val="8"/>
      <name val="Helv"/>
      <family val="2"/>
    </font>
    <font>
      <b/>
      <sz val="10"/>
      <name val="Geneva"/>
      <family val="2"/>
    </font>
    <font>
      <b/>
      <sz val="12"/>
      <color indexed="8"/>
      <name val="Arial"/>
      <family val="2"/>
    </font>
    <font>
      <b/>
      <i/>
      <sz val="12"/>
      <color indexed="8"/>
      <name val="Arial"/>
      <family val="2"/>
    </font>
    <font>
      <sz val="12"/>
      <color indexed="8"/>
      <name val="Arial"/>
      <family val="2"/>
    </font>
    <font>
      <b/>
      <sz val="10"/>
      <color indexed="8"/>
      <name val="Arial"/>
      <family val="2"/>
    </font>
    <font>
      <i/>
      <sz val="12"/>
      <color indexed="8"/>
      <name val="Arial"/>
      <family val="2"/>
    </font>
    <font>
      <sz val="19"/>
      <color indexed="48"/>
      <name val="Arial"/>
      <family val="2"/>
    </font>
    <font>
      <sz val="12"/>
      <color indexed="14"/>
      <name val="Arial"/>
      <family val="2"/>
    </font>
    <font>
      <b/>
      <sz val="8"/>
      <color indexed="8"/>
      <name val="Helv"/>
      <family val="2"/>
    </font>
    <font>
      <u/>
      <sz val="9"/>
      <color indexed="12"/>
      <name val="宋体"/>
      <family val="3"/>
      <charset val="134"/>
    </font>
    <font>
      <u/>
      <sz val="12"/>
      <color indexed="12"/>
      <name val="宋体"/>
      <family val="3"/>
      <charset val="134"/>
    </font>
    <font>
      <sz val="12"/>
      <name val="冼极"/>
      <family val="2"/>
    </font>
    <font>
      <sz val="12"/>
      <name val="??朢痽"/>
      <family val="2"/>
    </font>
    <font>
      <sz val="12"/>
      <name val="官帕眉"/>
      <family val="3"/>
    </font>
    <font>
      <u/>
      <sz val="9"/>
      <color indexed="36"/>
      <name val="宋体"/>
      <family val="3"/>
      <charset val="134"/>
    </font>
    <font>
      <sz val="12"/>
      <name val="新細明體"/>
      <family val="1"/>
      <charset val="136"/>
    </font>
    <font>
      <sz val="12"/>
      <name val="夥u"/>
      <family val="3"/>
    </font>
    <font>
      <sz val="11"/>
      <name val="ＭＳ Ｐゴシック"/>
      <family val="2"/>
    </font>
    <font>
      <sz val="10"/>
      <name val="Geneva"/>
      <family val="2"/>
    </font>
    <font>
      <sz val="12"/>
      <name val="Courier"/>
      <family val="3"/>
    </font>
    <font>
      <u/>
      <sz val="12"/>
      <color indexed="20"/>
      <name val="宋体"/>
      <family val="3"/>
      <charset val="134"/>
    </font>
    <font>
      <sz val="12"/>
      <name val="夥鰻羹"/>
      <family val="3"/>
    </font>
    <font>
      <sz val="11"/>
      <name val="柧挬"/>
      <family val="3"/>
    </font>
    <font>
      <sz val="11"/>
      <name val="絡"/>
      <family val="3"/>
    </font>
    <font>
      <sz val="12"/>
      <name val="穝灿砰"/>
      <family val="2"/>
    </font>
    <font>
      <sz val="12"/>
      <color indexed="20"/>
      <name val="宋体"/>
      <family val="3"/>
      <charset val="134"/>
    </font>
    <font>
      <sz val="11"/>
      <color theme="1"/>
      <name val="宋体"/>
      <family val="3"/>
      <charset val="134"/>
      <scheme val="minor"/>
    </font>
    <font>
      <sz val="12"/>
      <color indexed="60"/>
      <name val="宋体"/>
      <family val="3"/>
      <charset val="134"/>
    </font>
    <font>
      <sz val="26"/>
      <name val="微软雅黑"/>
      <family val="2"/>
      <charset val="134"/>
    </font>
    <font>
      <sz val="7"/>
      <color theme="1"/>
      <name val="微软雅黑"/>
      <family val="2"/>
      <charset val="134"/>
    </font>
    <font>
      <sz val="12"/>
      <name val="宋体"/>
      <family val="3"/>
      <charset val="134"/>
    </font>
    <font>
      <b/>
      <sz val="26"/>
      <name val="微软雅黑"/>
      <family val="2"/>
      <charset val="134"/>
    </font>
    <font>
      <sz val="10"/>
      <name val="微软雅黑"/>
      <family val="2"/>
      <charset val="134"/>
    </font>
    <font>
      <b/>
      <sz val="10"/>
      <name val="微软雅黑"/>
      <family val="2"/>
      <charset val="134"/>
    </font>
    <font>
      <sz val="12"/>
      <name val="宋体"/>
      <family val="3"/>
      <charset val="134"/>
    </font>
    <font>
      <b/>
      <sz val="10"/>
      <color indexed="30"/>
      <name val="微软雅黑"/>
      <family val="2"/>
      <charset val="134"/>
    </font>
    <font>
      <b/>
      <sz val="10"/>
      <color indexed="9"/>
      <name val="微软雅黑"/>
      <family val="2"/>
      <charset val="134"/>
    </font>
    <font>
      <b/>
      <u/>
      <sz val="10"/>
      <name val="微软雅黑"/>
      <family val="2"/>
      <charset val="134"/>
    </font>
    <font>
      <b/>
      <sz val="8"/>
      <color theme="1"/>
      <name val="微软雅黑"/>
      <family val="2"/>
      <charset val="134"/>
    </font>
    <font>
      <b/>
      <sz val="26"/>
      <color rgb="FF0070C0"/>
      <name val="微软雅黑"/>
      <family val="2"/>
      <charset val="134"/>
    </font>
    <font>
      <sz val="26"/>
      <color theme="1"/>
      <name val="微软雅黑"/>
      <family val="2"/>
      <charset val="134"/>
    </font>
    <font>
      <sz val="12"/>
      <color theme="1"/>
      <name val="微软雅黑"/>
      <family val="2"/>
      <charset val="134"/>
    </font>
    <font>
      <b/>
      <sz val="10"/>
      <color theme="0"/>
      <name val="微软雅黑"/>
      <family val="2"/>
      <charset val="134"/>
    </font>
    <font>
      <sz val="10"/>
      <color theme="1"/>
      <name val="微软雅黑"/>
      <family val="2"/>
      <charset val="134"/>
    </font>
    <font>
      <sz val="10"/>
      <name val="宋体"/>
      <family val="3"/>
      <charset val="134"/>
    </font>
    <font>
      <b/>
      <sz val="10"/>
      <name val="宋体"/>
      <family val="3"/>
      <charset val="134"/>
    </font>
    <font>
      <b/>
      <sz val="11"/>
      <color theme="0"/>
      <name val="微软雅黑"/>
      <family val="2"/>
      <charset val="134"/>
    </font>
    <font>
      <sz val="9"/>
      <name val="宋体"/>
      <family val="3"/>
      <charset val="134"/>
      <scheme val="minor"/>
    </font>
    <font>
      <sz val="9"/>
      <name val="宋体"/>
      <family val="2"/>
      <charset val="134"/>
      <scheme val="minor"/>
    </font>
    <font>
      <b/>
      <sz val="10"/>
      <color rgb="FFFF0000"/>
      <name val="微软雅黑"/>
      <family val="2"/>
      <charset val="134"/>
    </font>
    <font>
      <sz val="10"/>
      <color rgb="FFFF0000"/>
      <name val="微软雅黑"/>
      <family val="2"/>
      <charset val="134"/>
    </font>
    <font>
      <sz val="9"/>
      <color theme="1"/>
      <name val="微软雅黑"/>
      <family val="2"/>
      <charset val="134"/>
    </font>
    <font>
      <sz val="12"/>
      <color rgb="FFFF0000"/>
      <name val="宋体"/>
      <family val="3"/>
      <charset val="134"/>
    </font>
    <font>
      <b/>
      <sz val="12"/>
      <name val="微软雅黑"/>
      <family val="2"/>
      <charset val="134"/>
    </font>
    <font>
      <b/>
      <sz val="9"/>
      <name val="微软雅黑"/>
      <family val="2"/>
      <charset val="134"/>
    </font>
    <font>
      <sz val="12"/>
      <color rgb="FFFF0000"/>
      <name val="微软雅黑"/>
      <family val="2"/>
      <charset val="134"/>
    </font>
    <font>
      <sz val="10"/>
      <color theme="0"/>
      <name val="微软雅黑"/>
      <family val="2"/>
      <charset val="134"/>
    </font>
    <font>
      <b/>
      <sz val="12"/>
      <color rgb="FFFF0000"/>
      <name val="宋体"/>
      <family val="3"/>
      <charset val="134"/>
    </font>
    <font>
      <b/>
      <sz val="14"/>
      <color theme="1"/>
      <name val="Century Gothic"/>
      <family val="2"/>
    </font>
    <font>
      <sz val="26"/>
      <color theme="1"/>
      <name val="Century Gothic"/>
      <family val="2"/>
    </font>
    <font>
      <b/>
      <sz val="11"/>
      <color theme="0"/>
      <name val="Century Gothic"/>
      <family val="2"/>
    </font>
    <font>
      <sz val="8"/>
      <color theme="1"/>
      <name val="Century Gothic"/>
      <family val="2"/>
    </font>
    <font>
      <sz val="8"/>
      <color theme="1"/>
      <name val="微软雅黑"/>
      <family val="2"/>
      <charset val="134"/>
    </font>
    <font>
      <sz val="8"/>
      <name val="Century Gothic"/>
      <family val="2"/>
    </font>
    <font>
      <b/>
      <sz val="8"/>
      <name val="Century Gothic"/>
      <family val="2"/>
    </font>
    <font>
      <b/>
      <sz val="12"/>
      <color rgb="FFFF0000"/>
      <name val="微软雅黑"/>
      <family val="2"/>
      <charset val="134"/>
    </font>
    <font>
      <sz val="11"/>
      <color rgb="FF9C0006"/>
      <name val="宋体"/>
      <family val="3"/>
      <charset val="134"/>
      <scheme val="minor"/>
    </font>
    <font>
      <sz val="11"/>
      <color rgb="FF006100"/>
      <name val="宋体"/>
      <family val="3"/>
      <charset val="134"/>
      <scheme val="minor"/>
    </font>
    <font>
      <b/>
      <sz val="12"/>
      <name val="宋体"/>
      <family val="3"/>
      <charset val="134"/>
    </font>
    <font>
      <b/>
      <i/>
      <u/>
      <sz val="12"/>
      <name val="微软雅黑"/>
      <family val="2"/>
      <charset val="134"/>
    </font>
    <font>
      <b/>
      <i/>
      <u/>
      <sz val="12"/>
      <color rgb="FFFF0000"/>
      <name val="微软雅黑"/>
      <family val="2"/>
      <charset val="134"/>
    </font>
    <font>
      <sz val="12"/>
      <color theme="0"/>
      <name val="微软雅黑"/>
      <family val="2"/>
      <charset val="134"/>
    </font>
    <font>
      <sz val="12"/>
      <color rgb="FF0070C0"/>
      <name val="微软雅黑"/>
      <family val="2"/>
      <charset val="134"/>
    </font>
    <font>
      <b/>
      <sz val="9"/>
      <color rgb="FF0070C0"/>
      <name val="微软雅黑"/>
      <family val="2"/>
      <charset val="134"/>
    </font>
    <font>
      <sz val="10"/>
      <color rgb="FF0070C0"/>
      <name val="微软雅黑"/>
      <family val="2"/>
      <charset val="134"/>
    </font>
    <font>
      <b/>
      <sz val="10"/>
      <color rgb="FF0070C0"/>
      <name val="微软雅黑"/>
      <family val="2"/>
      <charset val="134"/>
    </font>
    <font>
      <sz val="9"/>
      <color rgb="FF0070C0"/>
      <name val="微软雅黑"/>
      <family val="2"/>
      <charset val="134"/>
    </font>
    <font>
      <sz val="8"/>
      <color rgb="FF0070C0"/>
      <name val="微软雅黑"/>
      <family val="2"/>
      <charset val="134"/>
    </font>
    <font>
      <sz val="12"/>
      <color theme="1"/>
      <name val="宋体"/>
      <family val="3"/>
      <charset val="134"/>
      <scheme val="minor"/>
    </font>
    <font>
      <sz val="11"/>
      <name val="微软雅黑"/>
      <family val="2"/>
      <charset val="134"/>
    </font>
    <font>
      <sz val="11"/>
      <color rgb="FFFF0000"/>
      <name val="微软雅黑"/>
      <family val="2"/>
      <charset val="134"/>
    </font>
  </fonts>
  <fills count="5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indexed="30"/>
        <bgColor indexed="64"/>
      </patternFill>
    </fill>
    <fill>
      <patternFill patternType="solid">
        <fgColor indexed="10"/>
        <bgColor indexed="64"/>
      </patternFill>
    </fill>
    <fill>
      <patternFill patternType="solid">
        <fgColor theme="0"/>
        <bgColor indexed="64"/>
      </patternFill>
    </fill>
    <fill>
      <patternFill patternType="solid">
        <fgColor indexed="45"/>
        <bgColor indexed="64"/>
      </patternFill>
    </fill>
    <fill>
      <patternFill patternType="solid">
        <fgColor indexed="31"/>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26"/>
        <bgColor indexed="64"/>
      </patternFill>
    </fill>
    <fill>
      <patternFill patternType="solid">
        <fgColor indexed="22"/>
        <bgColor indexed="64"/>
      </patternFill>
    </fill>
    <fill>
      <patternFill patternType="solid">
        <fgColor indexed="43"/>
        <bgColor indexed="64"/>
      </patternFill>
    </fill>
    <fill>
      <patternFill patternType="solid">
        <fgColor indexed="54"/>
        <bgColor indexed="64"/>
      </patternFill>
    </fill>
    <fill>
      <patternFill patternType="solid">
        <fgColor indexed="50"/>
        <bgColor indexed="64"/>
      </patternFill>
    </fill>
    <fill>
      <patternFill patternType="solid">
        <fgColor indexed="57"/>
        <bgColor indexed="64"/>
      </patternFill>
    </fill>
    <fill>
      <patternFill patternType="solid">
        <fgColor indexed="21"/>
        <bgColor indexed="64"/>
      </patternFill>
    </fill>
    <fill>
      <patternFill patternType="lightUp">
        <fgColor indexed="48"/>
        <bgColor indexed="44"/>
      </patternFill>
    </fill>
    <fill>
      <patternFill patternType="solid">
        <fgColor indexed="40"/>
        <bgColor indexed="64"/>
      </patternFill>
    </fill>
    <fill>
      <patternFill patternType="solid">
        <fgColor indexed="41"/>
        <bgColor indexed="64"/>
      </patternFill>
    </fill>
    <fill>
      <patternFill patternType="solid">
        <fgColor indexed="55"/>
        <bgColor indexed="64"/>
      </patternFill>
    </fill>
    <fill>
      <patternFill patternType="solid">
        <fgColor indexed="62"/>
        <bgColor indexed="64"/>
      </patternFill>
    </fill>
    <fill>
      <patternFill patternType="solid">
        <fgColor indexed="53"/>
        <bgColor indexed="64"/>
      </patternFill>
    </fill>
    <fill>
      <patternFill patternType="solid">
        <fgColor indexed="9"/>
        <bgColor indexed="64"/>
      </patternFill>
    </fill>
    <fill>
      <patternFill patternType="solid">
        <fgColor rgb="FF0070C0"/>
        <bgColor indexed="64"/>
      </patternFill>
    </fill>
    <fill>
      <patternFill patternType="solid">
        <fgColor rgb="FFC6EFCE"/>
      </patternFill>
    </fill>
    <fill>
      <patternFill patternType="solid">
        <fgColor rgb="FFFFC7CE"/>
      </patternFill>
    </fill>
  </fills>
  <borders count="33">
    <border>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style="thin">
        <color auto="1"/>
      </top>
      <bottom style="thin">
        <color auto="1"/>
      </bottom>
      <diagonal/>
    </border>
    <border>
      <left/>
      <right/>
      <top/>
      <bottom style="thin">
        <color auto="1"/>
      </bottom>
      <diagonal/>
    </border>
    <border>
      <left/>
      <right/>
      <top style="thin">
        <color auto="1"/>
      </top>
      <bottom/>
      <diagonal/>
    </border>
    <border>
      <left style="thin">
        <color indexed="64"/>
      </left>
      <right style="thin">
        <color indexed="64"/>
      </right>
      <top style="thin">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thin">
        <color indexed="48"/>
      </bottom>
      <diagonal/>
    </border>
    <border>
      <left/>
      <right/>
      <top style="double">
        <color indexed="64"/>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s>
  <cellStyleXfs count="2007">
    <xf numFmtId="0" fontId="0" fillId="0" borderId="0">
      <alignment vertical="center"/>
    </xf>
    <xf numFmtId="0" fontId="8" fillId="0" borderId="0">
      <alignment vertical="center"/>
    </xf>
    <xf numFmtId="0" fontId="7" fillId="0" borderId="0">
      <alignment vertical="center"/>
    </xf>
    <xf numFmtId="0" fontId="10" fillId="0" borderId="0" applyNumberFormat="0" applyFill="0" applyBorder="0" applyAlignment="0" applyProtection="0">
      <alignment vertical="top"/>
      <protection locked="0"/>
    </xf>
    <xf numFmtId="0" fontId="11" fillId="0" borderId="0">
      <alignment vertical="center"/>
    </xf>
    <xf numFmtId="0" fontId="12" fillId="0" borderId="0">
      <alignment vertical="center"/>
    </xf>
    <xf numFmtId="9" fontId="12" fillId="0" borderId="0" applyFont="0" applyFill="0" applyBorder="0" applyAlignment="0" applyProtection="0">
      <alignment vertical="center"/>
    </xf>
    <xf numFmtId="0" fontId="12" fillId="0" borderId="0">
      <alignment vertical="center"/>
    </xf>
    <xf numFmtId="0" fontId="15" fillId="0" borderId="0"/>
    <xf numFmtId="0" fontId="36" fillId="0" borderId="0"/>
    <xf numFmtId="0" fontId="93" fillId="27" borderId="0" applyNumberFormat="0" applyBorder="0" applyAlignment="0" applyProtection="0"/>
    <xf numFmtId="0" fontId="36" fillId="0" borderId="0"/>
    <xf numFmtId="0" fontId="36" fillId="0" borderId="0" applyBorder="0"/>
    <xf numFmtId="0" fontId="37" fillId="0" borderId="0"/>
    <xf numFmtId="0" fontId="36" fillId="0" borderId="0"/>
    <xf numFmtId="0" fontId="36" fillId="0" borderId="0"/>
    <xf numFmtId="0" fontId="36" fillId="0" borderId="0" applyBorder="0"/>
    <xf numFmtId="0" fontId="37" fillId="0" borderId="0"/>
    <xf numFmtId="0" fontId="38" fillId="0" borderId="0"/>
    <xf numFmtId="0" fontId="37" fillId="0" borderId="0"/>
    <xf numFmtId="0" fontId="37" fillId="0" borderId="0"/>
    <xf numFmtId="0" fontId="37" fillId="0" borderId="0"/>
    <xf numFmtId="0" fontId="38" fillId="0" borderId="0"/>
    <xf numFmtId="0" fontId="38" fillId="0" borderId="0"/>
    <xf numFmtId="0" fontId="37" fillId="0" borderId="0"/>
    <xf numFmtId="0" fontId="37" fillId="0" borderId="0"/>
    <xf numFmtId="0" fontId="37" fillId="0" borderId="0"/>
    <xf numFmtId="0" fontId="37" fillId="0" borderId="0"/>
    <xf numFmtId="0" fontId="36" fillId="0" borderId="0"/>
    <xf numFmtId="0" fontId="37" fillId="0" borderId="0"/>
    <xf numFmtId="0" fontId="36" fillId="0" borderId="0"/>
    <xf numFmtId="0" fontId="36" fillId="0" borderId="0"/>
    <xf numFmtId="0" fontId="37" fillId="0" borderId="0"/>
    <xf numFmtId="0" fontId="37" fillId="0" borderId="0"/>
    <xf numFmtId="0" fontId="36"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6" fillId="0" borderId="0" applyBorder="0"/>
    <xf numFmtId="0" fontId="37" fillId="0" borderId="0"/>
    <xf numFmtId="0" fontId="37" fillId="0" borderId="0"/>
    <xf numFmtId="0" fontId="37" fillId="0" borderId="0"/>
    <xf numFmtId="0" fontId="36" fillId="0" borderId="0"/>
    <xf numFmtId="0" fontId="37" fillId="0" borderId="0"/>
    <xf numFmtId="0" fontId="36" fillId="0" borderId="0"/>
    <xf numFmtId="0" fontId="36" fillId="0" borderId="0"/>
    <xf numFmtId="0" fontId="36"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6" fillId="0" borderId="0"/>
    <xf numFmtId="0" fontId="37" fillId="0" borderId="0"/>
    <xf numFmtId="0" fontId="37" fillId="0" borderId="0"/>
    <xf numFmtId="0" fontId="37" fillId="0" borderId="0"/>
    <xf numFmtId="0" fontId="36" fillId="0" borderId="0"/>
    <xf numFmtId="0" fontId="36" fillId="0" borderId="0" applyBorder="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applyBorder="0"/>
    <xf numFmtId="0" fontId="37" fillId="0" borderId="0"/>
    <xf numFmtId="0" fontId="37" fillId="0" borderId="0"/>
    <xf numFmtId="0" fontId="37" fillId="0" borderId="0"/>
    <xf numFmtId="0" fontId="36" fillId="0" borderId="0"/>
    <xf numFmtId="0" fontId="36"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6" fillId="0" borderId="0"/>
    <xf numFmtId="0" fontId="36" fillId="0" borderId="0"/>
    <xf numFmtId="0" fontId="37" fillId="0" borderId="0"/>
    <xf numFmtId="0" fontId="36" fillId="0" borderId="0"/>
    <xf numFmtId="0" fontId="36" fillId="0" borderId="0"/>
    <xf numFmtId="0" fontId="37" fillId="0" borderId="0"/>
    <xf numFmtId="0" fontId="37" fillId="0" borderId="0"/>
    <xf numFmtId="0" fontId="37" fillId="0" borderId="0"/>
    <xf numFmtId="0" fontId="36" fillId="0" borderId="0" applyBorder="0"/>
    <xf numFmtId="0" fontId="37" fillId="0" borderId="0"/>
    <xf numFmtId="0" fontId="36" fillId="0" borderId="0" applyBorder="0"/>
    <xf numFmtId="0" fontId="37" fillId="0" borderId="0"/>
    <xf numFmtId="0" fontId="36" fillId="0" borderId="0"/>
    <xf numFmtId="0" fontId="36" fillId="0" borderId="0"/>
    <xf numFmtId="0" fontId="37"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9" fillId="0" borderId="0" applyNumberFormat="0" applyFill="0" applyBorder="0" applyAlignment="0" applyProtection="0">
      <alignment vertical="top"/>
      <protection locked="0"/>
    </xf>
    <xf numFmtId="201" fontId="15" fillId="0" borderId="0" applyFont="0" applyFill="0" applyBorder="0" applyAlignment="0" applyProtection="0"/>
    <xf numFmtId="201" fontId="15" fillId="0" borderId="0" applyFont="0" applyFill="0" applyBorder="0" applyAlignment="0" applyProtection="0"/>
    <xf numFmtId="201" fontId="15" fillId="0" borderId="0" applyFont="0" applyFill="0" applyBorder="0" applyAlignment="0" applyProtection="0"/>
    <xf numFmtId="201" fontId="15" fillId="0" borderId="0" applyFont="0" applyFill="0" applyBorder="0" applyAlignment="0" applyProtection="0"/>
    <xf numFmtId="201" fontId="15" fillId="0" borderId="0" applyFont="0" applyFill="0" applyBorder="0" applyAlignment="0" applyProtection="0"/>
    <xf numFmtId="201" fontId="15" fillId="0" borderId="0" applyFont="0" applyFill="0" applyBorder="0" applyAlignment="0" applyProtection="0"/>
    <xf numFmtId="201" fontId="15" fillId="0" borderId="0" applyFont="0" applyFill="0" applyBorder="0" applyAlignment="0" applyProtection="0"/>
    <xf numFmtId="201" fontId="15" fillId="0" borderId="0" applyFont="0" applyFill="0" applyBorder="0" applyAlignment="0" applyProtection="0"/>
    <xf numFmtId="201" fontId="15" fillId="0" borderId="0" applyFont="0" applyFill="0" applyBorder="0" applyAlignment="0" applyProtection="0"/>
    <xf numFmtId="201" fontId="15" fillId="0" borderId="0" applyFont="0" applyFill="0" applyBorder="0" applyAlignment="0" applyProtection="0"/>
    <xf numFmtId="201" fontId="15" fillId="0" borderId="0" applyFont="0" applyFill="0" applyBorder="0" applyAlignment="0" applyProtection="0"/>
    <xf numFmtId="201" fontId="15" fillId="0" borderId="0" applyFont="0" applyFill="0" applyBorder="0" applyAlignment="0" applyProtection="0"/>
    <xf numFmtId="201" fontId="15" fillId="0" borderId="0" applyFont="0" applyFill="0" applyBorder="0" applyAlignment="0" applyProtection="0"/>
    <xf numFmtId="201" fontId="15" fillId="0" borderId="0" applyFont="0" applyFill="0" applyBorder="0" applyAlignment="0" applyProtection="0"/>
    <xf numFmtId="201" fontId="15" fillId="0" borderId="0" applyFont="0" applyFill="0" applyBorder="0" applyAlignment="0" applyProtection="0"/>
    <xf numFmtId="201" fontId="15" fillId="0" borderId="0" applyFont="0" applyFill="0" applyBorder="0" applyAlignment="0" applyProtection="0"/>
    <xf numFmtId="0" fontId="3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pplyNumberFormat="0"/>
    <xf numFmtId="0" fontId="15" fillId="0" borderId="0" applyNumberFormat="0"/>
    <xf numFmtId="0" fontId="15" fillId="0" borderId="0" applyNumberFormat="0"/>
    <xf numFmtId="0" fontId="15" fillId="0" borderId="0" applyNumberFormat="0"/>
    <xf numFmtId="0" fontId="15" fillId="0" borderId="0" applyNumberFormat="0"/>
    <xf numFmtId="0" fontId="15" fillId="0" borderId="0" applyNumberFormat="0"/>
    <xf numFmtId="0" fontId="15" fillId="0" borderId="0" applyNumberFormat="0"/>
    <xf numFmtId="0" fontId="15" fillId="0" borderId="0" applyNumberFormat="0"/>
    <xf numFmtId="0" fontId="15" fillId="0" borderId="0" applyNumberFormat="0"/>
    <xf numFmtId="0" fontId="15" fillId="0" borderId="0" applyNumberFormat="0"/>
    <xf numFmtId="0" fontId="15" fillId="0" borderId="0" applyNumberFormat="0"/>
    <xf numFmtId="0" fontId="15" fillId="0" borderId="0" applyNumberFormat="0"/>
    <xf numFmtId="0" fontId="15" fillId="0" borderId="0" applyNumberFormat="0"/>
    <xf numFmtId="0" fontId="15" fillId="0" borderId="0" applyNumberFormat="0"/>
    <xf numFmtId="0" fontId="15" fillId="0" borderId="0" applyNumberFormat="0"/>
    <xf numFmtId="0" fontId="15" fillId="0" borderId="0" applyNumberFormat="0"/>
    <xf numFmtId="183" fontId="39" fillId="0" borderId="0" applyFont="0" applyFill="0" applyBorder="0" applyAlignment="0" applyProtection="0"/>
    <xf numFmtId="183" fontId="15" fillId="0" borderId="0" applyFont="0" applyFill="0" applyBorder="0" applyAlignment="0" applyProtection="0"/>
    <xf numFmtId="0" fontId="15" fillId="0" borderId="0" applyNumberFormat="0"/>
    <xf numFmtId="10" fontId="39" fillId="0" borderId="0" applyFont="0" applyFill="0" applyBorder="0" applyAlignment="0" applyProtection="0"/>
    <xf numFmtId="10" fontId="15" fillId="0" borderId="0" applyFont="0" applyFill="0" applyBorder="0" applyAlignment="0" applyProtection="0"/>
    <xf numFmtId="0" fontId="40" fillId="0" borderId="10">
      <protection locked="0"/>
    </xf>
    <xf numFmtId="43" fontId="41" fillId="0" borderId="0"/>
    <xf numFmtId="43" fontId="41" fillId="0" borderId="0"/>
    <xf numFmtId="0" fontId="12" fillId="2" borderId="0" applyNumberFormat="0" applyBorder="0" applyAlignment="0" applyProtection="0">
      <alignment vertical="center"/>
    </xf>
    <xf numFmtId="0" fontId="12" fillId="2" borderId="0" applyNumberFormat="0" applyBorder="0" applyAlignment="0" applyProtection="0">
      <alignment vertical="center"/>
    </xf>
    <xf numFmtId="0" fontId="12" fillId="28" borderId="0" applyNumberFormat="0" applyBorder="0" applyAlignment="0" applyProtection="0">
      <alignment vertical="center"/>
    </xf>
    <xf numFmtId="0" fontId="12" fillId="2" borderId="0" applyNumberFormat="0" applyBorder="0" applyAlignment="0" applyProtection="0">
      <alignment vertical="center"/>
    </xf>
    <xf numFmtId="0" fontId="12" fillId="28" borderId="0" applyNumberFormat="0" applyBorder="0" applyAlignment="0" applyProtection="0">
      <alignment vertical="center"/>
    </xf>
    <xf numFmtId="0" fontId="12" fillId="28" borderId="0" applyNumberFormat="0" applyBorder="0" applyAlignment="0" applyProtection="0">
      <alignment vertical="center"/>
    </xf>
    <xf numFmtId="0" fontId="12" fillId="2" borderId="0" applyNumberFormat="0" applyBorder="0" applyAlignment="0" applyProtection="0">
      <alignment vertical="center"/>
    </xf>
    <xf numFmtId="0" fontId="12" fillId="2" borderId="0" applyNumberFormat="0" applyBorder="0" applyAlignment="0" applyProtection="0">
      <alignment vertical="center"/>
    </xf>
    <xf numFmtId="0" fontId="12" fillId="28" borderId="0" applyNumberFormat="0" applyBorder="0" applyAlignment="0" applyProtection="0">
      <alignment vertical="center"/>
    </xf>
    <xf numFmtId="0" fontId="12" fillId="2" borderId="0" applyNumberFormat="0" applyBorder="0" applyAlignment="0" applyProtection="0">
      <alignment vertical="center"/>
    </xf>
    <xf numFmtId="0" fontId="12" fillId="28" borderId="0" applyNumberFormat="0" applyBorder="0" applyAlignment="0" applyProtection="0">
      <alignment vertical="center"/>
    </xf>
    <xf numFmtId="0" fontId="12" fillId="28" borderId="0" applyNumberFormat="0" applyBorder="0" applyAlignment="0" applyProtection="0">
      <alignment vertical="center"/>
    </xf>
    <xf numFmtId="0" fontId="12" fillId="2" borderId="0" applyNumberFormat="0" applyBorder="0" applyAlignment="0" applyProtection="0">
      <alignment vertical="center"/>
    </xf>
    <xf numFmtId="0" fontId="12" fillId="28" borderId="0" applyNumberFormat="0" applyBorder="0" applyAlignment="0" applyProtection="0">
      <alignment vertical="center"/>
    </xf>
    <xf numFmtId="0" fontId="12" fillId="28" borderId="0" applyNumberFormat="0" applyBorder="0" applyAlignment="0" applyProtection="0">
      <alignment vertical="center"/>
    </xf>
    <xf numFmtId="0" fontId="12" fillId="3" borderId="0" applyNumberFormat="0" applyBorder="0" applyAlignment="0" applyProtection="0">
      <alignment vertical="center"/>
    </xf>
    <xf numFmtId="0" fontId="12" fillId="3" borderId="0" applyNumberFormat="0" applyBorder="0" applyAlignment="0" applyProtection="0">
      <alignment vertical="center"/>
    </xf>
    <xf numFmtId="0" fontId="12" fillId="27" borderId="0" applyNumberFormat="0" applyBorder="0" applyAlignment="0" applyProtection="0">
      <alignment vertical="center"/>
    </xf>
    <xf numFmtId="0" fontId="12" fillId="3" borderId="0" applyNumberFormat="0" applyBorder="0" applyAlignment="0" applyProtection="0">
      <alignment vertical="center"/>
    </xf>
    <xf numFmtId="0" fontId="12" fillId="27" borderId="0" applyNumberFormat="0" applyBorder="0" applyAlignment="0" applyProtection="0">
      <alignment vertical="center"/>
    </xf>
    <xf numFmtId="0" fontId="12" fillId="27" borderId="0" applyNumberFormat="0" applyBorder="0" applyAlignment="0" applyProtection="0">
      <alignment vertical="center"/>
    </xf>
    <xf numFmtId="0" fontId="12" fillId="3" borderId="0" applyNumberFormat="0" applyBorder="0" applyAlignment="0" applyProtection="0">
      <alignment vertical="center"/>
    </xf>
    <xf numFmtId="0" fontId="12" fillId="3" borderId="0" applyNumberFormat="0" applyBorder="0" applyAlignment="0" applyProtection="0">
      <alignment vertical="center"/>
    </xf>
    <xf numFmtId="0" fontId="12" fillId="27" borderId="0" applyNumberFormat="0" applyBorder="0" applyAlignment="0" applyProtection="0">
      <alignment vertical="center"/>
    </xf>
    <xf numFmtId="0" fontId="12" fillId="3" borderId="0" applyNumberFormat="0" applyBorder="0" applyAlignment="0" applyProtection="0">
      <alignment vertical="center"/>
    </xf>
    <xf numFmtId="0" fontId="12" fillId="27" borderId="0" applyNumberFormat="0" applyBorder="0" applyAlignment="0" applyProtection="0">
      <alignment vertical="center"/>
    </xf>
    <xf numFmtId="0" fontId="12" fillId="27" borderId="0" applyNumberFormat="0" applyBorder="0" applyAlignment="0" applyProtection="0">
      <alignment vertical="center"/>
    </xf>
    <xf numFmtId="0" fontId="12" fillId="3" borderId="0" applyNumberFormat="0" applyBorder="0" applyAlignment="0" applyProtection="0">
      <alignment vertical="center"/>
    </xf>
    <xf numFmtId="0" fontId="12" fillId="27" borderId="0" applyNumberFormat="0" applyBorder="0" applyAlignment="0" applyProtection="0">
      <alignment vertical="center"/>
    </xf>
    <xf numFmtId="0" fontId="12" fillId="27" borderId="0" applyNumberFormat="0" applyBorder="0" applyAlignment="0" applyProtection="0">
      <alignment vertical="center"/>
    </xf>
    <xf numFmtId="0" fontId="12" fillId="4" borderId="0" applyNumberFormat="0" applyBorder="0" applyAlignment="0" applyProtection="0">
      <alignment vertical="center"/>
    </xf>
    <xf numFmtId="0" fontId="12" fillId="4" borderId="0" applyNumberFormat="0" applyBorder="0" applyAlignment="0" applyProtection="0">
      <alignment vertical="center"/>
    </xf>
    <xf numFmtId="0" fontId="12" fillId="29" borderId="0" applyNumberFormat="0" applyBorder="0" applyAlignment="0" applyProtection="0">
      <alignment vertical="center"/>
    </xf>
    <xf numFmtId="0" fontId="12" fillId="4" borderId="0" applyNumberFormat="0" applyBorder="0" applyAlignment="0" applyProtection="0">
      <alignment vertical="center"/>
    </xf>
    <xf numFmtId="0" fontId="12" fillId="29" borderId="0" applyNumberFormat="0" applyBorder="0" applyAlignment="0" applyProtection="0">
      <alignment vertical="center"/>
    </xf>
    <xf numFmtId="0" fontId="12" fillId="29" borderId="0" applyNumberFormat="0" applyBorder="0" applyAlignment="0" applyProtection="0">
      <alignment vertical="center"/>
    </xf>
    <xf numFmtId="0" fontId="12" fillId="4" borderId="0" applyNumberFormat="0" applyBorder="0" applyAlignment="0" applyProtection="0">
      <alignment vertical="center"/>
    </xf>
    <xf numFmtId="0" fontId="12" fillId="4" borderId="0" applyNumberFormat="0" applyBorder="0" applyAlignment="0" applyProtection="0">
      <alignment vertical="center"/>
    </xf>
    <xf numFmtId="0" fontId="12" fillId="29" borderId="0" applyNumberFormat="0" applyBorder="0" applyAlignment="0" applyProtection="0">
      <alignment vertical="center"/>
    </xf>
    <xf numFmtId="0" fontId="12" fillId="4" borderId="0" applyNumberFormat="0" applyBorder="0" applyAlignment="0" applyProtection="0">
      <alignment vertical="center"/>
    </xf>
    <xf numFmtId="0" fontId="12" fillId="29" borderId="0" applyNumberFormat="0" applyBorder="0" applyAlignment="0" applyProtection="0">
      <alignment vertical="center"/>
    </xf>
    <xf numFmtId="0" fontId="12" fillId="29" borderId="0" applyNumberFormat="0" applyBorder="0" applyAlignment="0" applyProtection="0">
      <alignment vertical="center"/>
    </xf>
    <xf numFmtId="0" fontId="12" fillId="4" borderId="0" applyNumberFormat="0" applyBorder="0" applyAlignment="0" applyProtection="0">
      <alignment vertical="center"/>
    </xf>
    <xf numFmtId="0" fontId="12" fillId="29" borderId="0" applyNumberFormat="0" applyBorder="0" applyAlignment="0" applyProtection="0">
      <alignment vertical="center"/>
    </xf>
    <xf numFmtId="0" fontId="12" fillId="29"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30" borderId="0" applyNumberFormat="0" applyBorder="0" applyAlignment="0" applyProtection="0">
      <alignment vertical="center"/>
    </xf>
    <xf numFmtId="0" fontId="12" fillId="5" borderId="0" applyNumberFormat="0" applyBorder="0" applyAlignment="0" applyProtection="0">
      <alignment vertical="center"/>
    </xf>
    <xf numFmtId="0" fontId="12" fillId="30" borderId="0" applyNumberFormat="0" applyBorder="0" applyAlignment="0" applyProtection="0">
      <alignment vertical="center"/>
    </xf>
    <xf numFmtId="0" fontId="12" fillId="30"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30" borderId="0" applyNumberFormat="0" applyBorder="0" applyAlignment="0" applyProtection="0">
      <alignment vertical="center"/>
    </xf>
    <xf numFmtId="0" fontId="12" fillId="5" borderId="0" applyNumberFormat="0" applyBorder="0" applyAlignment="0" applyProtection="0">
      <alignment vertical="center"/>
    </xf>
    <xf numFmtId="0" fontId="12" fillId="30" borderId="0" applyNumberFormat="0" applyBorder="0" applyAlignment="0" applyProtection="0">
      <alignment vertical="center"/>
    </xf>
    <xf numFmtId="0" fontId="12" fillId="30" borderId="0" applyNumberFormat="0" applyBorder="0" applyAlignment="0" applyProtection="0">
      <alignment vertical="center"/>
    </xf>
    <xf numFmtId="0" fontId="12" fillId="5" borderId="0" applyNumberFormat="0" applyBorder="0" applyAlignment="0" applyProtection="0">
      <alignment vertical="center"/>
    </xf>
    <xf numFmtId="0" fontId="12" fillId="30" borderId="0" applyNumberFormat="0" applyBorder="0" applyAlignment="0" applyProtection="0">
      <alignment vertical="center"/>
    </xf>
    <xf numFmtId="0" fontId="12" fillId="30" borderId="0" applyNumberFormat="0" applyBorder="0" applyAlignment="0" applyProtection="0">
      <alignment vertical="center"/>
    </xf>
    <xf numFmtId="0" fontId="12" fillId="6" borderId="0" applyNumberFormat="0" applyBorder="0" applyAlignment="0" applyProtection="0">
      <alignment vertical="center"/>
    </xf>
    <xf numFmtId="0" fontId="12" fillId="6" borderId="0" applyNumberFormat="0" applyBorder="0" applyAlignment="0" applyProtection="0">
      <alignment vertical="center"/>
    </xf>
    <xf numFmtId="0" fontId="12" fillId="31" borderId="0" applyNumberFormat="0" applyBorder="0" applyAlignment="0" applyProtection="0">
      <alignment vertical="center"/>
    </xf>
    <xf numFmtId="0" fontId="12" fillId="6" borderId="0" applyNumberFormat="0" applyBorder="0" applyAlignment="0" applyProtection="0">
      <alignment vertical="center"/>
    </xf>
    <xf numFmtId="0" fontId="12" fillId="31" borderId="0" applyNumberFormat="0" applyBorder="0" applyAlignment="0" applyProtection="0">
      <alignment vertical="center"/>
    </xf>
    <xf numFmtId="0" fontId="12" fillId="31" borderId="0" applyNumberFormat="0" applyBorder="0" applyAlignment="0" applyProtection="0">
      <alignment vertical="center"/>
    </xf>
    <xf numFmtId="0" fontId="12" fillId="6" borderId="0" applyNumberFormat="0" applyBorder="0" applyAlignment="0" applyProtection="0">
      <alignment vertical="center"/>
    </xf>
    <xf numFmtId="0" fontId="12" fillId="6" borderId="0" applyNumberFormat="0" applyBorder="0" applyAlignment="0" applyProtection="0">
      <alignment vertical="center"/>
    </xf>
    <xf numFmtId="0" fontId="12" fillId="31" borderId="0" applyNumberFormat="0" applyBorder="0" applyAlignment="0" applyProtection="0">
      <alignment vertical="center"/>
    </xf>
    <xf numFmtId="0" fontId="12" fillId="6" borderId="0" applyNumberFormat="0" applyBorder="0" applyAlignment="0" applyProtection="0">
      <alignment vertical="center"/>
    </xf>
    <xf numFmtId="0" fontId="12" fillId="31" borderId="0" applyNumberFormat="0" applyBorder="0" applyAlignment="0" applyProtection="0">
      <alignment vertical="center"/>
    </xf>
    <xf numFmtId="0" fontId="12" fillId="31" borderId="0" applyNumberFormat="0" applyBorder="0" applyAlignment="0" applyProtection="0">
      <alignment vertical="center"/>
    </xf>
    <xf numFmtId="0" fontId="12" fillId="6" borderId="0" applyNumberFormat="0" applyBorder="0" applyAlignment="0" applyProtection="0">
      <alignment vertical="center"/>
    </xf>
    <xf numFmtId="0" fontId="12" fillId="31" borderId="0" applyNumberFormat="0" applyBorder="0" applyAlignment="0" applyProtection="0">
      <alignment vertical="center"/>
    </xf>
    <xf numFmtId="0" fontId="12" fillId="31"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32" borderId="0" applyNumberFormat="0" applyBorder="0" applyAlignment="0" applyProtection="0">
      <alignment vertical="center"/>
    </xf>
    <xf numFmtId="0" fontId="12" fillId="7" borderId="0" applyNumberFormat="0" applyBorder="0" applyAlignment="0" applyProtection="0">
      <alignment vertical="center"/>
    </xf>
    <xf numFmtId="0" fontId="12" fillId="32" borderId="0" applyNumberFormat="0" applyBorder="0" applyAlignment="0" applyProtection="0">
      <alignment vertical="center"/>
    </xf>
    <xf numFmtId="0" fontId="12" fillId="32" borderId="0" applyNumberFormat="0" applyBorder="0" applyAlignment="0" applyProtection="0">
      <alignment vertical="center"/>
    </xf>
    <xf numFmtId="0" fontId="12" fillId="7" borderId="0" applyNumberFormat="0" applyBorder="0" applyAlignment="0" applyProtection="0">
      <alignment vertical="center"/>
    </xf>
    <xf numFmtId="0" fontId="12" fillId="7" borderId="0" applyNumberFormat="0" applyBorder="0" applyAlignment="0" applyProtection="0">
      <alignment vertical="center"/>
    </xf>
    <xf numFmtId="0" fontId="12" fillId="32" borderId="0" applyNumberFormat="0" applyBorder="0" applyAlignment="0" applyProtection="0">
      <alignment vertical="center"/>
    </xf>
    <xf numFmtId="0" fontId="12" fillId="7" borderId="0" applyNumberFormat="0" applyBorder="0" applyAlignment="0" applyProtection="0">
      <alignment vertical="center"/>
    </xf>
    <xf numFmtId="0" fontId="12" fillId="32" borderId="0" applyNumberFormat="0" applyBorder="0" applyAlignment="0" applyProtection="0">
      <alignment vertical="center"/>
    </xf>
    <xf numFmtId="0" fontId="12" fillId="32" borderId="0" applyNumberFormat="0" applyBorder="0" applyAlignment="0" applyProtection="0">
      <alignment vertical="center"/>
    </xf>
    <xf numFmtId="0" fontId="12" fillId="7" borderId="0" applyNumberFormat="0" applyBorder="0" applyAlignment="0" applyProtection="0">
      <alignment vertical="center"/>
    </xf>
    <xf numFmtId="0" fontId="12" fillId="32" borderId="0" applyNumberFormat="0" applyBorder="0" applyAlignment="0" applyProtection="0">
      <alignment vertical="center"/>
    </xf>
    <xf numFmtId="0" fontId="12" fillId="32" borderId="0" applyNumberFormat="0" applyBorder="0" applyAlignment="0" applyProtection="0">
      <alignment vertical="center"/>
    </xf>
    <xf numFmtId="0" fontId="42" fillId="0" borderId="0"/>
    <xf numFmtId="0" fontId="37" fillId="0" borderId="0"/>
    <xf numFmtId="0" fontId="36" fillId="0" borderId="0" applyBorder="0"/>
    <xf numFmtId="0" fontId="12" fillId="8" borderId="0" applyNumberFormat="0" applyBorder="0" applyAlignment="0" applyProtection="0">
      <alignment vertical="center"/>
    </xf>
    <xf numFmtId="0" fontId="12" fillId="8" borderId="0" applyNumberFormat="0" applyBorder="0" applyAlignment="0" applyProtection="0">
      <alignment vertical="center"/>
    </xf>
    <xf numFmtId="0" fontId="12" fillId="33" borderId="0" applyNumberFormat="0" applyBorder="0" applyAlignment="0" applyProtection="0">
      <alignment vertical="center"/>
    </xf>
    <xf numFmtId="0" fontId="12" fillId="8" borderId="0" applyNumberFormat="0" applyBorder="0" applyAlignment="0" applyProtection="0">
      <alignment vertical="center"/>
    </xf>
    <xf numFmtId="0" fontId="12" fillId="33" borderId="0" applyNumberFormat="0" applyBorder="0" applyAlignment="0" applyProtection="0">
      <alignment vertical="center"/>
    </xf>
    <xf numFmtId="0" fontId="12" fillId="33" borderId="0" applyNumberFormat="0" applyBorder="0" applyAlignment="0" applyProtection="0">
      <alignment vertical="center"/>
    </xf>
    <xf numFmtId="0" fontId="12" fillId="8" borderId="0" applyNumberFormat="0" applyBorder="0" applyAlignment="0" applyProtection="0">
      <alignment vertical="center"/>
    </xf>
    <xf numFmtId="0" fontId="12" fillId="8" borderId="0" applyNumberFormat="0" applyBorder="0" applyAlignment="0" applyProtection="0">
      <alignment vertical="center"/>
    </xf>
    <xf numFmtId="0" fontId="12" fillId="33" borderId="0" applyNumberFormat="0" applyBorder="0" applyAlignment="0" applyProtection="0">
      <alignment vertical="center"/>
    </xf>
    <xf numFmtId="0" fontId="12" fillId="8" borderId="0" applyNumberFormat="0" applyBorder="0" applyAlignment="0" applyProtection="0">
      <alignment vertical="center"/>
    </xf>
    <xf numFmtId="0" fontId="12" fillId="33" borderId="0" applyNumberFormat="0" applyBorder="0" applyAlignment="0" applyProtection="0">
      <alignment vertical="center"/>
    </xf>
    <xf numFmtId="0" fontId="12" fillId="33" borderId="0" applyNumberFormat="0" applyBorder="0" applyAlignment="0" applyProtection="0">
      <alignment vertical="center"/>
    </xf>
    <xf numFmtId="0" fontId="12" fillId="8" borderId="0" applyNumberFormat="0" applyBorder="0" applyAlignment="0" applyProtection="0">
      <alignment vertical="center"/>
    </xf>
    <xf numFmtId="0" fontId="12" fillId="33" borderId="0" applyNumberFormat="0" applyBorder="0" applyAlignment="0" applyProtection="0">
      <alignment vertical="center"/>
    </xf>
    <xf numFmtId="0" fontId="12" fillId="33" borderId="0" applyNumberFormat="0" applyBorder="0" applyAlignment="0" applyProtection="0">
      <alignment vertical="center"/>
    </xf>
    <xf numFmtId="0" fontId="12" fillId="9" borderId="0" applyNumberFormat="0" applyBorder="0" applyAlignment="0" applyProtection="0">
      <alignment vertical="center"/>
    </xf>
    <xf numFmtId="0" fontId="12" fillId="9" borderId="0" applyNumberFormat="0" applyBorder="0" applyAlignment="0" applyProtection="0">
      <alignment vertical="center"/>
    </xf>
    <xf numFmtId="0" fontId="12" fillId="34" borderId="0" applyNumberFormat="0" applyBorder="0" applyAlignment="0" applyProtection="0">
      <alignment vertical="center"/>
    </xf>
    <xf numFmtId="0" fontId="12" fillId="9" borderId="0" applyNumberFormat="0" applyBorder="0" applyAlignment="0" applyProtection="0">
      <alignment vertical="center"/>
    </xf>
    <xf numFmtId="0" fontId="12" fillId="34" borderId="0" applyNumberFormat="0" applyBorder="0" applyAlignment="0" applyProtection="0">
      <alignment vertical="center"/>
    </xf>
    <xf numFmtId="0" fontId="12" fillId="34" borderId="0" applyNumberFormat="0" applyBorder="0" applyAlignment="0" applyProtection="0">
      <alignment vertical="center"/>
    </xf>
    <xf numFmtId="0" fontId="12" fillId="9" borderId="0" applyNumberFormat="0" applyBorder="0" applyAlignment="0" applyProtection="0">
      <alignment vertical="center"/>
    </xf>
    <xf numFmtId="0" fontId="12" fillId="9" borderId="0" applyNumberFormat="0" applyBorder="0" applyAlignment="0" applyProtection="0">
      <alignment vertical="center"/>
    </xf>
    <xf numFmtId="0" fontId="12" fillId="34" borderId="0" applyNumberFormat="0" applyBorder="0" applyAlignment="0" applyProtection="0">
      <alignment vertical="center"/>
    </xf>
    <xf numFmtId="0" fontId="12" fillId="9" borderId="0" applyNumberFormat="0" applyBorder="0" applyAlignment="0" applyProtection="0">
      <alignment vertical="center"/>
    </xf>
    <xf numFmtId="0" fontId="12" fillId="34" borderId="0" applyNumberFormat="0" applyBorder="0" applyAlignment="0" applyProtection="0">
      <alignment vertical="center"/>
    </xf>
    <xf numFmtId="0" fontId="12" fillId="34" borderId="0" applyNumberFormat="0" applyBorder="0" applyAlignment="0" applyProtection="0">
      <alignment vertical="center"/>
    </xf>
    <xf numFmtId="0" fontId="12" fillId="9" borderId="0" applyNumberFormat="0" applyBorder="0" applyAlignment="0" applyProtection="0">
      <alignment vertical="center"/>
    </xf>
    <xf numFmtId="0" fontId="12" fillId="34" borderId="0" applyNumberFormat="0" applyBorder="0" applyAlignment="0" applyProtection="0">
      <alignment vertical="center"/>
    </xf>
    <xf numFmtId="0" fontId="12" fillId="34" borderId="0" applyNumberFormat="0" applyBorder="0" applyAlignment="0" applyProtection="0">
      <alignment vertical="center"/>
    </xf>
    <xf numFmtId="0" fontId="12" fillId="10" borderId="0" applyNumberFormat="0" applyBorder="0" applyAlignment="0" applyProtection="0">
      <alignment vertical="center"/>
    </xf>
    <xf numFmtId="0" fontId="12" fillId="10" borderId="0" applyNumberFormat="0" applyBorder="0" applyAlignment="0" applyProtection="0">
      <alignment vertical="center"/>
    </xf>
    <xf numFmtId="0" fontId="12" fillId="35" borderId="0" applyNumberFormat="0" applyBorder="0" applyAlignment="0" applyProtection="0">
      <alignment vertical="center"/>
    </xf>
    <xf numFmtId="0" fontId="12" fillId="10" borderId="0" applyNumberFormat="0" applyBorder="0" applyAlignment="0" applyProtection="0">
      <alignment vertical="center"/>
    </xf>
    <xf numFmtId="0" fontId="12" fillId="35" borderId="0" applyNumberFormat="0" applyBorder="0" applyAlignment="0" applyProtection="0">
      <alignment vertical="center"/>
    </xf>
    <xf numFmtId="0" fontId="12" fillId="35" borderId="0" applyNumberFormat="0" applyBorder="0" applyAlignment="0" applyProtection="0">
      <alignment vertical="center"/>
    </xf>
    <xf numFmtId="0" fontId="12" fillId="10" borderId="0" applyNumberFormat="0" applyBorder="0" applyAlignment="0" applyProtection="0">
      <alignment vertical="center"/>
    </xf>
    <xf numFmtId="0" fontId="12" fillId="10" borderId="0" applyNumberFormat="0" applyBorder="0" applyAlignment="0" applyProtection="0">
      <alignment vertical="center"/>
    </xf>
    <xf numFmtId="0" fontId="12" fillId="35" borderId="0" applyNumberFormat="0" applyBorder="0" applyAlignment="0" applyProtection="0">
      <alignment vertical="center"/>
    </xf>
    <xf numFmtId="0" fontId="12" fillId="10" borderId="0" applyNumberFormat="0" applyBorder="0" applyAlignment="0" applyProtection="0">
      <alignment vertical="center"/>
    </xf>
    <xf numFmtId="0" fontId="12" fillId="35" borderId="0" applyNumberFormat="0" applyBorder="0" applyAlignment="0" applyProtection="0">
      <alignment vertical="center"/>
    </xf>
    <xf numFmtId="0" fontId="12" fillId="35" borderId="0" applyNumberFormat="0" applyBorder="0" applyAlignment="0" applyProtection="0">
      <alignment vertical="center"/>
    </xf>
    <xf numFmtId="0" fontId="12" fillId="10" borderId="0" applyNumberFormat="0" applyBorder="0" applyAlignment="0" applyProtection="0">
      <alignment vertical="center"/>
    </xf>
    <xf numFmtId="0" fontId="12" fillId="35" borderId="0" applyNumberFormat="0" applyBorder="0" applyAlignment="0" applyProtection="0">
      <alignment vertical="center"/>
    </xf>
    <xf numFmtId="0" fontId="12" fillId="35"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30" borderId="0" applyNumberFormat="0" applyBorder="0" applyAlignment="0" applyProtection="0">
      <alignment vertical="center"/>
    </xf>
    <xf numFmtId="0" fontId="12" fillId="5" borderId="0" applyNumberFormat="0" applyBorder="0" applyAlignment="0" applyProtection="0">
      <alignment vertical="center"/>
    </xf>
    <xf numFmtId="0" fontId="12" fillId="30" borderId="0" applyNumberFormat="0" applyBorder="0" applyAlignment="0" applyProtection="0">
      <alignment vertical="center"/>
    </xf>
    <xf numFmtId="0" fontId="12" fillId="30" borderId="0" applyNumberFormat="0" applyBorder="0" applyAlignment="0" applyProtection="0">
      <alignment vertical="center"/>
    </xf>
    <xf numFmtId="0" fontId="12" fillId="5" borderId="0" applyNumberFormat="0" applyBorder="0" applyAlignment="0" applyProtection="0">
      <alignment vertical="center"/>
    </xf>
    <xf numFmtId="0" fontId="12" fillId="5" borderId="0" applyNumberFormat="0" applyBorder="0" applyAlignment="0" applyProtection="0">
      <alignment vertical="center"/>
    </xf>
    <xf numFmtId="0" fontId="12" fillId="30" borderId="0" applyNumberFormat="0" applyBorder="0" applyAlignment="0" applyProtection="0">
      <alignment vertical="center"/>
    </xf>
    <xf numFmtId="0" fontId="12" fillId="5" borderId="0" applyNumberFormat="0" applyBorder="0" applyAlignment="0" applyProtection="0">
      <alignment vertical="center"/>
    </xf>
    <xf numFmtId="0" fontId="12" fillId="30" borderId="0" applyNumberFormat="0" applyBorder="0" applyAlignment="0" applyProtection="0">
      <alignment vertical="center"/>
    </xf>
    <xf numFmtId="0" fontId="12" fillId="30" borderId="0" applyNumberFormat="0" applyBorder="0" applyAlignment="0" applyProtection="0">
      <alignment vertical="center"/>
    </xf>
    <xf numFmtId="0" fontId="12" fillId="5" borderId="0" applyNumberFormat="0" applyBorder="0" applyAlignment="0" applyProtection="0">
      <alignment vertical="center"/>
    </xf>
    <xf numFmtId="0" fontId="12" fillId="30" borderId="0" applyNumberFormat="0" applyBorder="0" applyAlignment="0" applyProtection="0">
      <alignment vertical="center"/>
    </xf>
    <xf numFmtId="0" fontId="12" fillId="30" borderId="0" applyNumberFormat="0" applyBorder="0" applyAlignment="0" applyProtection="0">
      <alignment vertical="center"/>
    </xf>
    <xf numFmtId="0" fontId="12" fillId="8" borderId="0" applyNumberFormat="0" applyBorder="0" applyAlignment="0" applyProtection="0">
      <alignment vertical="center"/>
    </xf>
    <xf numFmtId="0" fontId="12" fillId="8" borderId="0" applyNumberFormat="0" applyBorder="0" applyAlignment="0" applyProtection="0">
      <alignment vertical="center"/>
    </xf>
    <xf numFmtId="0" fontId="12" fillId="33" borderId="0" applyNumberFormat="0" applyBorder="0" applyAlignment="0" applyProtection="0">
      <alignment vertical="center"/>
    </xf>
    <xf numFmtId="0" fontId="12" fillId="8" borderId="0" applyNumberFormat="0" applyBorder="0" applyAlignment="0" applyProtection="0">
      <alignment vertical="center"/>
    </xf>
    <xf numFmtId="0" fontId="12" fillId="33" borderId="0" applyNumberFormat="0" applyBorder="0" applyAlignment="0" applyProtection="0">
      <alignment vertical="center"/>
    </xf>
    <xf numFmtId="0" fontId="12" fillId="33" borderId="0" applyNumberFormat="0" applyBorder="0" applyAlignment="0" applyProtection="0">
      <alignment vertical="center"/>
    </xf>
    <xf numFmtId="0" fontId="12" fillId="8" borderId="0" applyNumberFormat="0" applyBorder="0" applyAlignment="0" applyProtection="0">
      <alignment vertical="center"/>
    </xf>
    <xf numFmtId="0" fontId="12" fillId="8" borderId="0" applyNumberFormat="0" applyBorder="0" applyAlignment="0" applyProtection="0">
      <alignment vertical="center"/>
    </xf>
    <xf numFmtId="0" fontId="12" fillId="33" borderId="0" applyNumberFormat="0" applyBorder="0" applyAlignment="0" applyProtection="0">
      <alignment vertical="center"/>
    </xf>
    <xf numFmtId="0" fontId="12" fillId="8" borderId="0" applyNumberFormat="0" applyBorder="0" applyAlignment="0" applyProtection="0">
      <alignment vertical="center"/>
    </xf>
    <xf numFmtId="0" fontId="12" fillId="33" borderId="0" applyNumberFormat="0" applyBorder="0" applyAlignment="0" applyProtection="0">
      <alignment vertical="center"/>
    </xf>
    <xf numFmtId="0" fontId="12" fillId="33" borderId="0" applyNumberFormat="0" applyBorder="0" applyAlignment="0" applyProtection="0">
      <alignment vertical="center"/>
    </xf>
    <xf numFmtId="0" fontId="12" fillId="8" borderId="0" applyNumberFormat="0" applyBorder="0" applyAlignment="0" applyProtection="0">
      <alignment vertical="center"/>
    </xf>
    <xf numFmtId="0" fontId="12" fillId="33" borderId="0" applyNumberFormat="0" applyBorder="0" applyAlignment="0" applyProtection="0">
      <alignment vertical="center"/>
    </xf>
    <xf numFmtId="0" fontId="12" fillId="33" borderId="0" applyNumberFormat="0" applyBorder="0" applyAlignment="0" applyProtection="0">
      <alignment vertical="center"/>
    </xf>
    <xf numFmtId="0" fontId="12" fillId="11" borderId="0" applyNumberFormat="0" applyBorder="0" applyAlignment="0" applyProtection="0">
      <alignment vertical="center"/>
    </xf>
    <xf numFmtId="0" fontId="12" fillId="11" borderId="0" applyNumberFormat="0" applyBorder="0" applyAlignment="0" applyProtection="0">
      <alignment vertical="center"/>
    </xf>
    <xf numFmtId="0" fontId="12" fillId="36" borderId="0" applyNumberFormat="0" applyBorder="0" applyAlignment="0" applyProtection="0">
      <alignment vertical="center"/>
    </xf>
    <xf numFmtId="0" fontId="12" fillId="11" borderId="0" applyNumberFormat="0" applyBorder="0" applyAlignment="0" applyProtection="0">
      <alignment vertical="center"/>
    </xf>
    <xf numFmtId="0" fontId="12" fillId="36" borderId="0" applyNumberFormat="0" applyBorder="0" applyAlignment="0" applyProtection="0">
      <alignment vertical="center"/>
    </xf>
    <xf numFmtId="0" fontId="12" fillId="36" borderId="0" applyNumberFormat="0" applyBorder="0" applyAlignment="0" applyProtection="0">
      <alignment vertical="center"/>
    </xf>
    <xf numFmtId="0" fontId="12" fillId="11" borderId="0" applyNumberFormat="0" applyBorder="0" applyAlignment="0" applyProtection="0">
      <alignment vertical="center"/>
    </xf>
    <xf numFmtId="0" fontId="12" fillId="11" borderId="0" applyNumberFormat="0" applyBorder="0" applyAlignment="0" applyProtection="0">
      <alignment vertical="center"/>
    </xf>
    <xf numFmtId="0" fontId="12" fillId="36" borderId="0" applyNumberFormat="0" applyBorder="0" applyAlignment="0" applyProtection="0">
      <alignment vertical="center"/>
    </xf>
    <xf numFmtId="0" fontId="12" fillId="11" borderId="0" applyNumberFormat="0" applyBorder="0" applyAlignment="0" applyProtection="0">
      <alignment vertical="center"/>
    </xf>
    <xf numFmtId="0" fontId="12" fillId="36" borderId="0" applyNumberFormat="0" applyBorder="0" applyAlignment="0" applyProtection="0">
      <alignment vertical="center"/>
    </xf>
    <xf numFmtId="0" fontId="12" fillId="36" borderId="0" applyNumberFormat="0" applyBorder="0" applyAlignment="0" applyProtection="0">
      <alignment vertical="center"/>
    </xf>
    <xf numFmtId="0" fontId="12" fillId="11" borderId="0" applyNumberFormat="0" applyBorder="0" applyAlignment="0" applyProtection="0">
      <alignment vertical="center"/>
    </xf>
    <xf numFmtId="0" fontId="12" fillId="36" borderId="0" applyNumberFormat="0" applyBorder="0" applyAlignment="0" applyProtection="0">
      <alignment vertical="center"/>
    </xf>
    <xf numFmtId="0" fontId="12" fillId="36"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24" borderId="0" applyNumberFormat="0" applyBorder="0" applyAlignment="0" applyProtection="0">
      <alignment vertical="center"/>
    </xf>
    <xf numFmtId="0" fontId="18" fillId="12" borderId="0" applyNumberFormat="0" applyBorder="0" applyAlignment="0" applyProtection="0">
      <alignment vertical="center"/>
    </xf>
    <xf numFmtId="0" fontId="18" fillId="24" borderId="0" applyNumberFormat="0" applyBorder="0" applyAlignment="0" applyProtection="0">
      <alignment vertical="center"/>
    </xf>
    <xf numFmtId="0" fontId="18" fillId="24"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24" borderId="0" applyNumberFormat="0" applyBorder="0" applyAlignment="0" applyProtection="0">
      <alignment vertical="center"/>
    </xf>
    <xf numFmtId="0" fontId="18" fillId="12" borderId="0" applyNumberFormat="0" applyBorder="0" applyAlignment="0" applyProtection="0">
      <alignment vertical="center"/>
    </xf>
    <xf numFmtId="0" fontId="18" fillId="24" borderId="0" applyNumberFormat="0" applyBorder="0" applyAlignment="0" applyProtection="0">
      <alignment vertical="center"/>
    </xf>
    <xf numFmtId="0" fontId="18" fillId="24" borderId="0" applyNumberFormat="0" applyBorder="0" applyAlignment="0" applyProtection="0">
      <alignment vertical="center"/>
    </xf>
    <xf numFmtId="0" fontId="18" fillId="12" borderId="0" applyNumberFormat="0" applyBorder="0" applyAlignment="0" applyProtection="0">
      <alignment vertical="center"/>
    </xf>
    <xf numFmtId="0" fontId="18" fillId="24" borderId="0" applyNumberFormat="0" applyBorder="0" applyAlignment="0" applyProtection="0">
      <alignment vertical="center"/>
    </xf>
    <xf numFmtId="0" fontId="18" fillId="24"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34" borderId="0" applyNumberFormat="0" applyBorder="0" applyAlignment="0" applyProtection="0">
      <alignment vertical="center"/>
    </xf>
    <xf numFmtId="0" fontId="18" fillId="9" borderId="0" applyNumberFormat="0" applyBorder="0" applyAlignment="0" applyProtection="0">
      <alignment vertical="center"/>
    </xf>
    <xf numFmtId="0" fontId="18" fillId="34" borderId="0" applyNumberFormat="0" applyBorder="0" applyAlignment="0" applyProtection="0">
      <alignment vertical="center"/>
    </xf>
    <xf numFmtId="0" fontId="18" fillId="34"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34" borderId="0" applyNumberFormat="0" applyBorder="0" applyAlignment="0" applyProtection="0">
      <alignment vertical="center"/>
    </xf>
    <xf numFmtId="0" fontId="18" fillId="9" borderId="0" applyNumberFormat="0" applyBorder="0" applyAlignment="0" applyProtection="0">
      <alignment vertical="center"/>
    </xf>
    <xf numFmtId="0" fontId="18" fillId="34" borderId="0" applyNumberFormat="0" applyBorder="0" applyAlignment="0" applyProtection="0">
      <alignment vertical="center"/>
    </xf>
    <xf numFmtId="0" fontId="18" fillId="34" borderId="0" applyNumberFormat="0" applyBorder="0" applyAlignment="0" applyProtection="0">
      <alignment vertical="center"/>
    </xf>
    <xf numFmtId="0" fontId="18" fillId="9" borderId="0" applyNumberFormat="0" applyBorder="0" applyAlignment="0" applyProtection="0">
      <alignment vertical="center"/>
    </xf>
    <xf numFmtId="0" fontId="18" fillId="34" borderId="0" applyNumberFormat="0" applyBorder="0" applyAlignment="0" applyProtection="0">
      <alignment vertical="center"/>
    </xf>
    <xf numFmtId="0" fontId="18" fillId="34"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35" borderId="0" applyNumberFormat="0" applyBorder="0" applyAlignment="0" applyProtection="0">
      <alignment vertical="center"/>
    </xf>
    <xf numFmtId="0" fontId="18" fillId="10" borderId="0" applyNumberFormat="0" applyBorder="0" applyAlignment="0" applyProtection="0">
      <alignment vertical="center"/>
    </xf>
    <xf numFmtId="0" fontId="18" fillId="35" borderId="0" applyNumberFormat="0" applyBorder="0" applyAlignment="0" applyProtection="0">
      <alignment vertical="center"/>
    </xf>
    <xf numFmtId="0" fontId="18" fillId="35"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35" borderId="0" applyNumberFormat="0" applyBorder="0" applyAlignment="0" applyProtection="0">
      <alignment vertical="center"/>
    </xf>
    <xf numFmtId="0" fontId="18" fillId="10" borderId="0" applyNumberFormat="0" applyBorder="0" applyAlignment="0" applyProtection="0">
      <alignment vertical="center"/>
    </xf>
    <xf numFmtId="0" fontId="18" fillId="35" borderId="0" applyNumberFormat="0" applyBorder="0" applyAlignment="0" applyProtection="0">
      <alignment vertical="center"/>
    </xf>
    <xf numFmtId="0" fontId="18" fillId="35" borderId="0" applyNumberFormat="0" applyBorder="0" applyAlignment="0" applyProtection="0">
      <alignment vertical="center"/>
    </xf>
    <xf numFmtId="0" fontId="18" fillId="10" borderId="0" applyNumberFormat="0" applyBorder="0" applyAlignment="0" applyProtection="0">
      <alignment vertical="center"/>
    </xf>
    <xf numFmtId="0" fontId="18" fillId="35" borderId="0" applyNumberFormat="0" applyBorder="0" applyAlignment="0" applyProtection="0">
      <alignment vertical="center"/>
    </xf>
    <xf numFmtId="0" fontId="18" fillId="35"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37" borderId="0" applyNumberFormat="0" applyBorder="0" applyAlignment="0" applyProtection="0">
      <alignment vertical="center"/>
    </xf>
    <xf numFmtId="0" fontId="18" fillId="13" borderId="0" applyNumberFormat="0" applyBorder="0" applyAlignment="0" applyProtection="0">
      <alignment vertical="center"/>
    </xf>
    <xf numFmtId="0" fontId="18" fillId="37" borderId="0" applyNumberFormat="0" applyBorder="0" applyAlignment="0" applyProtection="0">
      <alignment vertical="center"/>
    </xf>
    <xf numFmtId="0" fontId="18" fillId="37"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37" borderId="0" applyNumberFormat="0" applyBorder="0" applyAlignment="0" applyProtection="0">
      <alignment vertical="center"/>
    </xf>
    <xf numFmtId="0" fontId="18" fillId="13" borderId="0" applyNumberFormat="0" applyBorder="0" applyAlignment="0" applyProtection="0">
      <alignment vertical="center"/>
    </xf>
    <xf numFmtId="0" fontId="18" fillId="37" borderId="0" applyNumberFormat="0" applyBorder="0" applyAlignment="0" applyProtection="0">
      <alignment vertical="center"/>
    </xf>
    <xf numFmtId="0" fontId="18" fillId="37" borderId="0" applyNumberFormat="0" applyBorder="0" applyAlignment="0" applyProtection="0">
      <alignment vertical="center"/>
    </xf>
    <xf numFmtId="0" fontId="18" fillId="13" borderId="0" applyNumberFormat="0" applyBorder="0" applyAlignment="0" applyProtection="0">
      <alignment vertical="center"/>
    </xf>
    <xf numFmtId="0" fontId="18" fillId="37" borderId="0" applyNumberFormat="0" applyBorder="0" applyAlignment="0" applyProtection="0">
      <alignment vertical="center"/>
    </xf>
    <xf numFmtId="0" fontId="18" fillId="37" borderId="0" applyNumberFormat="0" applyBorder="0" applyAlignment="0" applyProtection="0">
      <alignment vertical="center"/>
    </xf>
    <xf numFmtId="0" fontId="18" fillId="14" borderId="0" applyNumberFormat="0" applyBorder="0" applyAlignment="0" applyProtection="0">
      <alignment vertical="center"/>
    </xf>
    <xf numFmtId="0" fontId="18" fillId="14" borderId="0" applyNumberFormat="0" applyBorder="0" applyAlignment="0" applyProtection="0">
      <alignment vertical="center"/>
    </xf>
    <xf numFmtId="0" fontId="18" fillId="38" borderId="0" applyNumberFormat="0" applyBorder="0" applyAlignment="0" applyProtection="0">
      <alignment vertical="center"/>
    </xf>
    <xf numFmtId="0" fontId="18" fillId="14" borderId="0" applyNumberFormat="0" applyBorder="0" applyAlignment="0" applyProtection="0">
      <alignment vertical="center"/>
    </xf>
    <xf numFmtId="0" fontId="18" fillId="38" borderId="0" applyNumberFormat="0" applyBorder="0" applyAlignment="0" applyProtection="0">
      <alignment vertical="center"/>
    </xf>
    <xf numFmtId="0" fontId="18" fillId="38" borderId="0" applyNumberFormat="0" applyBorder="0" applyAlignment="0" applyProtection="0">
      <alignment vertical="center"/>
    </xf>
    <xf numFmtId="0" fontId="18" fillId="14" borderId="0" applyNumberFormat="0" applyBorder="0" applyAlignment="0" applyProtection="0">
      <alignment vertical="center"/>
    </xf>
    <xf numFmtId="0" fontId="18" fillId="14" borderId="0" applyNumberFormat="0" applyBorder="0" applyAlignment="0" applyProtection="0">
      <alignment vertical="center"/>
    </xf>
    <xf numFmtId="0" fontId="18" fillId="38" borderId="0" applyNumberFormat="0" applyBorder="0" applyAlignment="0" applyProtection="0">
      <alignment vertical="center"/>
    </xf>
    <xf numFmtId="0" fontId="18" fillId="14" borderId="0" applyNumberFormat="0" applyBorder="0" applyAlignment="0" applyProtection="0">
      <alignment vertical="center"/>
    </xf>
    <xf numFmtId="0" fontId="18" fillId="38" borderId="0" applyNumberFormat="0" applyBorder="0" applyAlignment="0" applyProtection="0">
      <alignment vertical="center"/>
    </xf>
    <xf numFmtId="0" fontId="18" fillId="38" borderId="0" applyNumberFormat="0" applyBorder="0" applyAlignment="0" applyProtection="0">
      <alignment vertical="center"/>
    </xf>
    <xf numFmtId="0" fontId="18" fillId="14" borderId="0" applyNumberFormat="0" applyBorder="0" applyAlignment="0" applyProtection="0">
      <alignment vertical="center"/>
    </xf>
    <xf numFmtId="0" fontId="18" fillId="38" borderId="0" applyNumberFormat="0" applyBorder="0" applyAlignment="0" applyProtection="0">
      <alignment vertical="center"/>
    </xf>
    <xf numFmtId="0" fontId="18" fillId="38" borderId="0" applyNumberFormat="0" applyBorder="0" applyAlignment="0" applyProtection="0">
      <alignment vertical="center"/>
    </xf>
    <xf numFmtId="0" fontId="18" fillId="15" borderId="0" applyNumberFormat="0" applyBorder="0" applyAlignment="0" applyProtection="0">
      <alignment vertical="center"/>
    </xf>
    <xf numFmtId="0" fontId="18" fillId="15" borderId="0" applyNumberFormat="0" applyBorder="0" applyAlignment="0" applyProtection="0">
      <alignment vertical="center"/>
    </xf>
    <xf numFmtId="0" fontId="18" fillId="39" borderId="0" applyNumberFormat="0" applyBorder="0" applyAlignment="0" applyProtection="0">
      <alignment vertical="center"/>
    </xf>
    <xf numFmtId="0" fontId="18" fillId="15" borderId="0" applyNumberFormat="0" applyBorder="0" applyAlignment="0" applyProtection="0">
      <alignment vertical="center"/>
    </xf>
    <xf numFmtId="0" fontId="18" fillId="39" borderId="0" applyNumberFormat="0" applyBorder="0" applyAlignment="0" applyProtection="0">
      <alignment vertical="center"/>
    </xf>
    <xf numFmtId="0" fontId="18" fillId="39" borderId="0" applyNumberFormat="0" applyBorder="0" applyAlignment="0" applyProtection="0">
      <alignment vertical="center"/>
    </xf>
    <xf numFmtId="0" fontId="18" fillId="15" borderId="0" applyNumberFormat="0" applyBorder="0" applyAlignment="0" applyProtection="0">
      <alignment vertical="center"/>
    </xf>
    <xf numFmtId="0" fontId="18" fillId="15" borderId="0" applyNumberFormat="0" applyBorder="0" applyAlignment="0" applyProtection="0">
      <alignment vertical="center"/>
    </xf>
    <xf numFmtId="0" fontId="18" fillId="39" borderId="0" applyNumberFormat="0" applyBorder="0" applyAlignment="0" applyProtection="0">
      <alignment vertical="center"/>
    </xf>
    <xf numFmtId="0" fontId="18" fillId="15" borderId="0" applyNumberFormat="0" applyBorder="0" applyAlignment="0" applyProtection="0">
      <alignment vertical="center"/>
    </xf>
    <xf numFmtId="0" fontId="18" fillId="39" borderId="0" applyNumberFormat="0" applyBorder="0" applyAlignment="0" applyProtection="0">
      <alignment vertical="center"/>
    </xf>
    <xf numFmtId="0" fontId="18" fillId="39" borderId="0" applyNumberFormat="0" applyBorder="0" applyAlignment="0" applyProtection="0">
      <alignment vertical="center"/>
    </xf>
    <xf numFmtId="0" fontId="18" fillId="15" borderId="0" applyNumberFormat="0" applyBorder="0" applyAlignment="0" applyProtection="0">
      <alignment vertical="center"/>
    </xf>
    <xf numFmtId="0" fontId="18" fillId="39" borderId="0" applyNumberFormat="0" applyBorder="0" applyAlignment="0" applyProtection="0">
      <alignment vertical="center"/>
    </xf>
    <xf numFmtId="0" fontId="18" fillId="39" borderId="0" applyNumberFormat="0" applyBorder="0" applyAlignment="0" applyProtection="0">
      <alignment vertical="center"/>
    </xf>
    <xf numFmtId="0" fontId="36" fillId="0" borderId="0"/>
    <xf numFmtId="0" fontId="43" fillId="0" borderId="0">
      <alignment horizontal="center" wrapText="1"/>
      <protection locked="0"/>
    </xf>
    <xf numFmtId="186" fontId="44" fillId="0" borderId="12" applyAlignment="0" applyProtection="0"/>
    <xf numFmtId="191" fontId="36" fillId="0" borderId="0" applyFont="0" applyFill="0" applyBorder="0" applyAlignment="0" applyProtection="0"/>
    <xf numFmtId="185" fontId="36" fillId="0" borderId="0" applyFont="0" applyFill="0" applyBorder="0" applyAlignment="0" applyProtection="0"/>
    <xf numFmtId="179" fontId="37" fillId="0" borderId="0" applyFont="0" applyFill="0" applyBorder="0" applyAlignment="0" applyProtection="0"/>
    <xf numFmtId="180" fontId="37" fillId="0" borderId="0" applyFont="0" applyFill="0" applyBorder="0" applyAlignment="0" applyProtection="0"/>
    <xf numFmtId="0" fontId="45" fillId="0" borderId="0" applyFill="0" applyBorder="0" applyAlignment="0"/>
    <xf numFmtId="0" fontId="36" fillId="0" borderId="0" applyFill="0" applyBorder="0" applyAlignment="0"/>
    <xf numFmtId="0" fontId="36" fillId="0" borderId="0" applyFill="0" applyBorder="0" applyAlignment="0"/>
    <xf numFmtId="211" fontId="36" fillId="0" borderId="0" applyFill="0" applyBorder="0" applyAlignment="0"/>
    <xf numFmtId="0" fontId="36" fillId="0" borderId="0" applyFill="0" applyBorder="0" applyAlignment="0"/>
    <xf numFmtId="0" fontId="36" fillId="0" borderId="0" applyFill="0" applyBorder="0" applyAlignment="0"/>
    <xf numFmtId="0" fontId="36" fillId="0" borderId="0" applyFill="0" applyBorder="0" applyAlignment="0"/>
    <xf numFmtId="0" fontId="36" fillId="0" borderId="0" applyFill="0" applyBorder="0" applyAlignment="0"/>
    <xf numFmtId="0" fontId="46" fillId="0" borderId="11" applyNumberFormat="0" applyFill="0" applyProtection="0">
      <alignment horizontal="center"/>
    </xf>
    <xf numFmtId="0" fontId="47" fillId="0" borderId="0" applyNumberFormat="0" applyFill="0" applyBorder="0" applyAlignment="0" applyProtection="0"/>
    <xf numFmtId="0" fontId="48" fillId="40" borderId="13">
      <alignment horizontal="center" wrapText="1"/>
    </xf>
    <xf numFmtId="38" fontId="49" fillId="0" borderId="0" applyFont="0" applyFill="0" applyBorder="0" applyAlignment="0" applyProtection="0"/>
    <xf numFmtId="38" fontId="49" fillId="0" borderId="0" applyFont="0" applyFill="0" applyBorder="0" applyAlignment="0" applyProtection="0"/>
    <xf numFmtId="38" fontId="49" fillId="0" borderId="0" applyFont="0" applyFill="0" applyBorder="0" applyAlignment="0" applyProtection="0"/>
    <xf numFmtId="38" fontId="15" fillId="0" borderId="0" applyFont="0" applyFill="0" applyBorder="0" applyAlignment="0" applyProtection="0"/>
    <xf numFmtId="38" fontId="49" fillId="0" borderId="0" applyFont="0" applyFill="0" applyBorder="0" applyAlignment="0" applyProtection="0"/>
    <xf numFmtId="38" fontId="15" fillId="0" borderId="0" applyFont="0" applyFill="0" applyBorder="0" applyAlignment="0" applyProtection="0"/>
    <xf numFmtId="38" fontId="15" fillId="0" borderId="0" applyFont="0" applyFill="0" applyBorder="0" applyAlignment="0" applyProtection="0"/>
    <xf numFmtId="38" fontId="49" fillId="0" borderId="0" applyFont="0" applyFill="0" applyBorder="0" applyAlignment="0" applyProtection="0"/>
    <xf numFmtId="38" fontId="49" fillId="0" borderId="0" applyFont="0" applyFill="0" applyBorder="0" applyAlignment="0" applyProtection="0"/>
    <xf numFmtId="38" fontId="15" fillId="0" borderId="0" applyFont="0" applyFill="0" applyBorder="0" applyAlignment="0" applyProtection="0"/>
    <xf numFmtId="38" fontId="49" fillId="0" borderId="0" applyFont="0" applyFill="0" applyBorder="0" applyAlignment="0" applyProtection="0"/>
    <xf numFmtId="38" fontId="15" fillId="0" borderId="0" applyFont="0" applyFill="0" applyBorder="0" applyAlignment="0" applyProtection="0"/>
    <xf numFmtId="38" fontId="15" fillId="0" borderId="0" applyFont="0" applyFill="0" applyBorder="0" applyAlignment="0" applyProtection="0"/>
    <xf numFmtId="38" fontId="49" fillId="0" borderId="0" applyFont="0" applyFill="0" applyBorder="0" applyAlignment="0" applyProtection="0"/>
    <xf numFmtId="38" fontId="15" fillId="0" borderId="0" applyFont="0" applyFill="0" applyBorder="0" applyAlignment="0" applyProtection="0"/>
    <xf numFmtId="38" fontId="15" fillId="0" borderId="0" applyFont="0" applyFill="0" applyBorder="0" applyAlignment="0" applyProtection="0"/>
    <xf numFmtId="0" fontId="36" fillId="0" borderId="0" applyFont="0" applyFill="0" applyBorder="0" applyAlignment="0" applyProtection="0"/>
    <xf numFmtId="0" fontId="15" fillId="0" borderId="0" applyFont="0" applyFill="0" applyBorder="0" applyAlignment="0" applyProtection="0"/>
    <xf numFmtId="212" fontId="34" fillId="0" borderId="0"/>
    <xf numFmtId="37" fontId="39" fillId="0" borderId="0" applyFont="0" applyFill="0" applyBorder="0" applyAlignment="0" applyProtection="0"/>
    <xf numFmtId="37" fontId="15" fillId="0" borderId="0" applyFont="0" applyFill="0" applyBorder="0" applyAlignment="0" applyProtection="0"/>
    <xf numFmtId="202" fontId="39" fillId="0" borderId="0" applyFont="0" applyFill="0" applyBorder="0" applyAlignment="0" applyProtection="0"/>
    <xf numFmtId="202" fontId="15" fillId="0" borderId="0" applyFont="0" applyFill="0" applyBorder="0" applyAlignment="0" applyProtection="0"/>
    <xf numFmtId="39" fontId="39" fillId="0" borderId="0" applyFont="0" applyFill="0" applyBorder="0" applyAlignment="0" applyProtection="0"/>
    <xf numFmtId="39" fontId="15" fillId="0" borderId="0" applyFont="0" applyFill="0" applyBorder="0" applyAlignment="0" applyProtection="0"/>
    <xf numFmtId="185" fontId="36" fillId="0" borderId="0" applyFont="0" applyFill="0" applyBorder="0" applyAlignment="0" applyProtection="0"/>
    <xf numFmtId="3" fontId="50" fillId="0" borderId="0" applyFont="0" applyFill="0" applyBorder="0" applyAlignment="0" applyProtection="0"/>
    <xf numFmtId="3" fontId="15" fillId="0" borderId="0" applyFont="0" applyFill="0" applyBorder="0" applyAlignment="0" applyProtection="0"/>
    <xf numFmtId="0" fontId="51" fillId="0" borderId="0" applyNumberFormat="0" applyAlignment="0">
      <alignment horizontal="left"/>
    </xf>
    <xf numFmtId="0" fontId="52" fillId="0" borderId="0" applyNumberFormat="0" applyAlignment="0"/>
    <xf numFmtId="184" fontId="15" fillId="0" borderId="0" applyFont="0" applyFill="0" applyBorder="0" applyAlignment="0" applyProtection="0"/>
    <xf numFmtId="184" fontId="15" fillId="0" borderId="0" applyFont="0" applyFill="0" applyBorder="0" applyAlignment="0" applyProtection="0"/>
    <xf numFmtId="184" fontId="15" fillId="0" borderId="0" applyFont="0" applyFill="0" applyBorder="0" applyAlignment="0" applyProtection="0"/>
    <xf numFmtId="184" fontId="15" fillId="0" borderId="0" applyFont="0" applyFill="0" applyBorder="0" applyAlignment="0" applyProtection="0"/>
    <xf numFmtId="184" fontId="15" fillId="0" borderId="0" applyFont="0" applyFill="0" applyBorder="0" applyAlignment="0" applyProtection="0"/>
    <xf numFmtId="184" fontId="15" fillId="0" borderId="0" applyFont="0" applyFill="0" applyBorder="0" applyAlignment="0" applyProtection="0"/>
    <xf numFmtId="184" fontId="15" fillId="0" borderId="0" applyFont="0" applyFill="0" applyBorder="0" applyAlignment="0" applyProtection="0"/>
    <xf numFmtId="184" fontId="15" fillId="0" borderId="0" applyFont="0" applyFill="0" applyBorder="0" applyAlignment="0" applyProtection="0"/>
    <xf numFmtId="184" fontId="15" fillId="0" borderId="0" applyFont="0" applyFill="0" applyBorder="0" applyAlignment="0" applyProtection="0"/>
    <xf numFmtId="184" fontId="15" fillId="0" borderId="0" applyFont="0" applyFill="0" applyBorder="0" applyAlignment="0" applyProtection="0"/>
    <xf numFmtId="184" fontId="15" fillId="0" borderId="0" applyFont="0" applyFill="0" applyBorder="0" applyAlignment="0" applyProtection="0"/>
    <xf numFmtId="184" fontId="15" fillId="0" borderId="0" applyFont="0" applyFill="0" applyBorder="0" applyAlignment="0" applyProtection="0"/>
    <xf numFmtId="184" fontId="15" fillId="0" borderId="0" applyFont="0" applyFill="0" applyBorder="0" applyAlignment="0" applyProtection="0"/>
    <xf numFmtId="184" fontId="15" fillId="0" borderId="0" applyFont="0" applyFill="0" applyBorder="0" applyAlignment="0" applyProtection="0"/>
    <xf numFmtId="184" fontId="15" fillId="0" borderId="0" applyFont="0" applyFill="0" applyBorder="0" applyAlignment="0" applyProtection="0"/>
    <xf numFmtId="184" fontId="15" fillId="0" borderId="0" applyFont="0" applyFill="0" applyBorder="0" applyAlignment="0" applyProtection="0"/>
    <xf numFmtId="0" fontId="36" fillId="0" borderId="0" applyFont="0" applyFill="0" applyBorder="0" applyAlignment="0" applyProtection="0"/>
    <xf numFmtId="0" fontId="15" fillId="0" borderId="0" applyFont="0" applyFill="0" applyBorder="0" applyAlignment="0" applyProtection="0"/>
    <xf numFmtId="186" fontId="39" fillId="0" borderId="0" applyFont="0" applyFill="0" applyBorder="0" applyAlignment="0" applyProtection="0"/>
    <xf numFmtId="186" fontId="15" fillId="0" borderId="0" applyFont="0" applyFill="0" applyBorder="0" applyAlignment="0" applyProtection="0"/>
    <xf numFmtId="188" fontId="39" fillId="0" borderId="0" applyFont="0" applyFill="0" applyBorder="0" applyAlignment="0" applyProtection="0"/>
    <xf numFmtId="188" fontId="15" fillId="0" borderId="0" applyFont="0" applyFill="0" applyBorder="0" applyAlignment="0" applyProtection="0"/>
    <xf numFmtId="192" fontId="36" fillId="0" borderId="0" applyFont="0" applyFill="0" applyBorder="0" applyAlignment="0" applyProtection="0"/>
    <xf numFmtId="204" fontId="50" fillId="0" borderId="0" applyFont="0" applyFill="0" applyBorder="0" applyAlignment="0" applyProtection="0"/>
    <xf numFmtId="204" fontId="15" fillId="0" borderId="0" applyFont="0" applyFill="0" applyBorder="0" applyAlignment="0" applyProtection="0"/>
    <xf numFmtId="213" fontId="34" fillId="0" borderId="0"/>
    <xf numFmtId="9" fontId="37" fillId="0" borderId="0" applyFont="0" applyFill="0" applyBorder="0" applyAlignment="0" applyProtection="0"/>
    <xf numFmtId="9" fontId="15" fillId="0" borderId="0" applyFont="0" applyFill="0" applyBorder="0" applyAlignment="0" applyProtection="0"/>
    <xf numFmtId="0" fontId="50" fillId="0" borderId="0" applyFont="0" applyFill="0" applyBorder="0" applyAlignment="0" applyProtection="0"/>
    <xf numFmtId="0" fontId="15" fillId="0" borderId="0" applyFont="0" applyFill="0" applyBorder="0" applyAlignment="0" applyProtection="0"/>
    <xf numFmtId="14" fontId="45" fillId="0" borderId="0" applyFill="0" applyBorder="0" applyAlignment="0"/>
    <xf numFmtId="0" fontId="50" fillId="0" borderId="0" applyFont="0" applyFill="0" applyBorder="0" applyAlignment="0" applyProtection="0"/>
    <xf numFmtId="205" fontId="49" fillId="0" borderId="0" applyFont="0" applyFill="0" applyBorder="0" applyAlignment="0" applyProtection="0"/>
    <xf numFmtId="203" fontId="49" fillId="0" borderId="0" applyFont="0" applyFill="0" applyBorder="0" applyAlignment="0" applyProtection="0"/>
    <xf numFmtId="214" fontId="34" fillId="0" borderId="0"/>
    <xf numFmtId="0" fontId="36" fillId="0" borderId="0" applyFill="0" applyBorder="0" applyAlignment="0"/>
    <xf numFmtId="0" fontId="36" fillId="0" borderId="0" applyFill="0" applyBorder="0" applyAlignment="0"/>
    <xf numFmtId="0" fontId="36" fillId="0" borderId="0" applyFill="0" applyBorder="0" applyAlignment="0"/>
    <xf numFmtId="0" fontId="36" fillId="0" borderId="0" applyFill="0" applyBorder="0" applyAlignment="0"/>
    <xf numFmtId="0" fontId="36" fillId="0" borderId="0" applyFill="0" applyBorder="0" applyAlignment="0"/>
    <xf numFmtId="0" fontId="53" fillId="0" borderId="0" applyNumberFormat="0" applyAlignment="0">
      <alignment horizontal="left"/>
    </xf>
    <xf numFmtId="2" fontId="50" fillId="0" borderId="0" applyFont="0" applyFill="0" applyBorder="0" applyAlignment="0" applyProtection="0"/>
    <xf numFmtId="2" fontId="15" fillId="0" borderId="0" applyFont="0" applyFill="0" applyBorder="0" applyAlignment="0" applyProtection="0"/>
    <xf numFmtId="0" fontId="54" fillId="0" borderId="0" applyNumberFormat="0" applyFill="0" applyBorder="0" applyAlignment="0" applyProtection="0">
      <alignment vertical="top"/>
      <protection locked="0"/>
    </xf>
    <xf numFmtId="38" fontId="55" fillId="41" borderId="0" applyNumberFormat="0" applyBorder="0" applyAlignment="0" applyProtection="0"/>
    <xf numFmtId="0" fontId="55" fillId="41" borderId="0" applyNumberFormat="0" applyBorder="0" applyAlignment="0" applyProtection="0"/>
    <xf numFmtId="0" fontId="56" fillId="0" borderId="14" applyNumberFormat="0" applyAlignment="0" applyProtection="0">
      <alignment horizontal="left" vertical="center"/>
    </xf>
    <xf numFmtId="0" fontId="56" fillId="0" borderId="10">
      <alignment horizontal="left" vertical="center"/>
    </xf>
    <xf numFmtId="0" fontId="57" fillId="0" borderId="0" applyNumberFormat="0" applyFill="0" applyBorder="0" applyAlignment="0" applyProtection="0"/>
    <xf numFmtId="0" fontId="58" fillId="0" borderId="0" applyNumberFormat="0" applyFill="0" applyBorder="0" applyAlignment="0" applyProtection="0"/>
    <xf numFmtId="0" fontId="59" fillId="0" borderId="0" applyProtection="0"/>
    <xf numFmtId="0" fontId="56" fillId="0" borderId="0" applyProtection="0"/>
    <xf numFmtId="0" fontId="60" fillId="0" borderId="0" applyNumberFormat="0" applyFill="0" applyBorder="0" applyAlignment="0" applyProtection="0">
      <alignment vertical="top"/>
      <protection locked="0"/>
    </xf>
    <xf numFmtId="10" fontId="55" fillId="40" borderId="15" applyNumberFormat="0" applyBorder="0" applyAlignment="0" applyProtection="0"/>
    <xf numFmtId="0" fontId="55" fillId="40" borderId="15" applyNumberFormat="0" applyBorder="0" applyAlignment="0" applyProtection="0"/>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182" fontId="61" fillId="0" borderId="0">
      <alignment horizontal="center" vertical="center" wrapText="1"/>
    </xf>
    <xf numFmtId="0" fontId="36" fillId="0" borderId="0" applyFill="0" applyBorder="0" applyAlignment="0"/>
    <xf numFmtId="0" fontId="36" fillId="0" borderId="0" applyFill="0" applyBorder="0" applyAlignment="0"/>
    <xf numFmtId="0" fontId="36" fillId="0" borderId="0" applyFill="0" applyBorder="0" applyAlignment="0"/>
    <xf numFmtId="0" fontId="36" fillId="0" borderId="0" applyFill="0" applyBorder="0" applyAlignment="0"/>
    <xf numFmtId="0" fontId="36" fillId="0" borderId="0" applyFill="0" applyBorder="0" applyAlignment="0"/>
    <xf numFmtId="179" fontId="62" fillId="0" borderId="0" applyFont="0" applyFill="0" applyBorder="0" applyAlignment="0" applyProtection="0"/>
    <xf numFmtId="180" fontId="62" fillId="0" borderId="0" applyFont="0" applyFill="0" applyBorder="0" applyAlignment="0" applyProtection="0"/>
    <xf numFmtId="215" fontId="36" fillId="0" borderId="0" applyFont="0" applyFill="0" applyBorder="0" applyAlignment="0" applyProtection="0"/>
    <xf numFmtId="216" fontId="36" fillId="0" borderId="0" applyFont="0" applyFill="0" applyBorder="0" applyAlignment="0" applyProtection="0"/>
    <xf numFmtId="217" fontId="36" fillId="0" borderId="0" applyFont="0" applyFill="0" applyBorder="0" applyAlignment="0" applyProtection="0"/>
    <xf numFmtId="218" fontId="36" fillId="0" borderId="0" applyFont="0" applyFill="0" applyBorder="0" applyAlignment="0" applyProtection="0"/>
    <xf numFmtId="217" fontId="36" fillId="0" borderId="0" applyFont="0" applyFill="0" applyBorder="0" applyAlignment="0" applyProtection="0"/>
    <xf numFmtId="218" fontId="36" fillId="0" borderId="0" applyFont="0" applyFill="0" applyBorder="0" applyAlignment="0" applyProtection="0"/>
    <xf numFmtId="222" fontId="63" fillId="0" borderId="0" applyFont="0" applyFill="0" applyBorder="0" applyAlignment="0" applyProtection="0"/>
    <xf numFmtId="223" fontId="63" fillId="0" borderId="0" applyFont="0" applyFill="0" applyBorder="0" applyAlignment="0" applyProtection="0"/>
    <xf numFmtId="187" fontId="63" fillId="0" borderId="0" applyFont="0" applyFill="0" applyBorder="0" applyAlignment="0" applyProtection="0"/>
    <xf numFmtId="189" fontId="63" fillId="0" borderId="0" applyFont="0" applyFill="0" applyBorder="0" applyAlignment="0" applyProtection="0"/>
    <xf numFmtId="37" fontId="64" fillId="0" borderId="0"/>
    <xf numFmtId="195" fontId="65" fillId="0" borderId="0"/>
    <xf numFmtId="0" fontId="36" fillId="0" borderId="0"/>
    <xf numFmtId="0" fontId="62" fillId="0" borderId="0" applyProtection="0"/>
    <xf numFmtId="14" fontId="43" fillId="0" borderId="0">
      <alignment horizontal="center" wrapText="1"/>
      <protection locked="0"/>
    </xf>
    <xf numFmtId="0" fontId="36" fillId="0" borderId="0" applyFont="0" applyFill="0" applyBorder="0" applyAlignment="0" applyProtection="0"/>
    <xf numFmtId="0" fontId="15" fillId="0" borderId="0" applyFont="0" applyFill="0" applyBorder="0" applyAlignment="0" applyProtection="0"/>
    <xf numFmtId="0" fontId="36" fillId="0" borderId="0" applyFont="0" applyFill="0" applyBorder="0" applyAlignment="0" applyProtection="0"/>
    <xf numFmtId="0" fontId="15" fillId="0" borderId="0" applyFont="0" applyFill="0" applyBorder="0" applyAlignment="0" applyProtection="0"/>
    <xf numFmtId="10" fontId="36" fillId="0" borderId="0" applyFont="0" applyFill="0" applyBorder="0" applyAlignment="0" applyProtection="0"/>
    <xf numFmtId="10" fontId="15" fillId="0" borderId="0" applyFont="0" applyFill="0" applyBorder="0" applyAlignment="0" applyProtection="0"/>
    <xf numFmtId="9" fontId="36" fillId="0" borderId="0" applyFont="0" applyFill="0" applyBorder="0" applyAlignment="0" applyProtection="0"/>
    <xf numFmtId="9" fontId="63" fillId="0" borderId="16" applyNumberFormat="0" applyBorder="0"/>
    <xf numFmtId="0" fontId="63" fillId="0" borderId="16" applyNumberFormat="0" applyBorder="0"/>
    <xf numFmtId="0" fontId="36" fillId="0" borderId="0" applyFill="0" applyBorder="0" applyAlignment="0"/>
    <xf numFmtId="0" fontId="36" fillId="0" borderId="0" applyFill="0" applyBorder="0" applyAlignment="0"/>
    <xf numFmtId="0" fontId="36" fillId="0" borderId="0" applyFill="0" applyBorder="0" applyAlignment="0"/>
    <xf numFmtId="0" fontId="36" fillId="0" borderId="0" applyFill="0" applyBorder="0" applyAlignment="0"/>
    <xf numFmtId="0" fontId="36" fillId="0" borderId="0" applyFill="0" applyBorder="0" applyAlignment="0"/>
    <xf numFmtId="221" fontId="66" fillId="0" borderId="0"/>
    <xf numFmtId="14" fontId="67" fillId="0" borderId="0" applyNumberFormat="0" applyFill="0" applyBorder="0" applyAlignment="0" applyProtection="0">
      <alignment horizontal="left"/>
    </xf>
    <xf numFmtId="0" fontId="67" fillId="0" borderId="0" applyNumberFormat="0" applyFill="0" applyBorder="0" applyAlignment="0" applyProtection="0">
      <alignment horizontal="left"/>
    </xf>
    <xf numFmtId="0" fontId="68" fillId="0" borderId="0" applyNumberFormat="0" applyFill="0" applyBorder="0" applyAlignment="0" applyProtection="0"/>
    <xf numFmtId="4" fontId="69" fillId="42" borderId="17" applyNumberFormat="0" applyProtection="0">
      <alignment vertical="center"/>
    </xf>
    <xf numFmtId="0" fontId="69" fillId="42" borderId="17" applyNumberFormat="0" applyProtection="0">
      <alignment vertical="center"/>
    </xf>
    <xf numFmtId="4" fontId="70" fillId="42" borderId="17" applyNumberFormat="0" applyProtection="0">
      <alignment vertical="center"/>
    </xf>
    <xf numFmtId="0" fontId="70" fillId="42" borderId="17" applyNumberFormat="0" applyProtection="0">
      <alignment vertical="center"/>
    </xf>
    <xf numFmtId="4" fontId="71" fillId="42" borderId="17" applyNumberFormat="0" applyProtection="0">
      <alignment horizontal="left" vertical="center" indent="1"/>
    </xf>
    <xf numFmtId="0" fontId="71" fillId="42" borderId="17" applyNumberFormat="0" applyProtection="0">
      <alignment horizontal="left" vertical="center" indent="1"/>
    </xf>
    <xf numFmtId="0" fontId="72" fillId="42" borderId="17" applyNumberFormat="0" applyProtection="0">
      <alignment horizontal="left" vertical="top" indent="1"/>
    </xf>
    <xf numFmtId="4" fontId="71" fillId="43" borderId="0" applyNumberFormat="0" applyProtection="0">
      <alignment horizontal="left" vertical="center" indent="1"/>
    </xf>
    <xf numFmtId="0" fontId="71" fillId="43" borderId="0" applyNumberFormat="0" applyProtection="0">
      <alignment horizontal="left" vertical="center" indent="1"/>
    </xf>
    <xf numFmtId="4" fontId="71" fillId="25" borderId="17" applyNumberFormat="0" applyProtection="0">
      <alignment horizontal="right" vertical="center"/>
    </xf>
    <xf numFmtId="0" fontId="71" fillId="25" borderId="17" applyNumberFormat="0" applyProtection="0">
      <alignment horizontal="right" vertical="center"/>
    </xf>
    <xf numFmtId="4" fontId="71" fillId="27" borderId="17" applyNumberFormat="0" applyProtection="0">
      <alignment horizontal="right" vertical="center"/>
    </xf>
    <xf numFmtId="0" fontId="71" fillId="27" borderId="17" applyNumberFormat="0" applyProtection="0">
      <alignment horizontal="right" vertical="center"/>
    </xf>
    <xf numFmtId="4" fontId="71" fillId="34" borderId="17" applyNumberFormat="0" applyProtection="0">
      <alignment horizontal="right" vertical="center"/>
    </xf>
    <xf numFmtId="0" fontId="71" fillId="34" borderId="17" applyNumberFormat="0" applyProtection="0">
      <alignment horizontal="right" vertical="center"/>
    </xf>
    <xf numFmtId="4" fontId="71" fillId="29" borderId="17" applyNumberFormat="0" applyProtection="0">
      <alignment horizontal="right" vertical="center"/>
    </xf>
    <xf numFmtId="0" fontId="71" fillId="29" borderId="17" applyNumberFormat="0" applyProtection="0">
      <alignment horizontal="right" vertical="center"/>
    </xf>
    <xf numFmtId="4" fontId="71" fillId="36" borderId="17" applyNumberFormat="0" applyProtection="0">
      <alignment horizontal="right" vertical="center"/>
    </xf>
    <xf numFmtId="0" fontId="71" fillId="36" borderId="17" applyNumberFormat="0" applyProtection="0">
      <alignment horizontal="right" vertical="center"/>
    </xf>
    <xf numFmtId="4" fontId="71" fillId="32" borderId="17" applyNumberFormat="0" applyProtection="0">
      <alignment horizontal="right" vertical="center"/>
    </xf>
    <xf numFmtId="0" fontId="71" fillId="32" borderId="17" applyNumberFormat="0" applyProtection="0">
      <alignment horizontal="right" vertical="center"/>
    </xf>
    <xf numFmtId="4" fontId="71" fillId="44" borderId="17" applyNumberFormat="0" applyProtection="0">
      <alignment horizontal="right" vertical="center"/>
    </xf>
    <xf numFmtId="0" fontId="71" fillId="44" borderId="17" applyNumberFormat="0" applyProtection="0">
      <alignment horizontal="right" vertical="center"/>
    </xf>
    <xf numFmtId="4" fontId="71" fillId="45" borderId="17" applyNumberFormat="0" applyProtection="0">
      <alignment horizontal="right" vertical="center"/>
    </xf>
    <xf numFmtId="0" fontId="71" fillId="45" borderId="17" applyNumberFormat="0" applyProtection="0">
      <alignment horizontal="right" vertical="center"/>
    </xf>
    <xf numFmtId="4" fontId="71" fillId="46" borderId="17" applyNumberFormat="0" applyProtection="0">
      <alignment horizontal="right" vertical="center"/>
    </xf>
    <xf numFmtId="0" fontId="71" fillId="46" borderId="17" applyNumberFormat="0" applyProtection="0">
      <alignment horizontal="right" vertical="center"/>
    </xf>
    <xf numFmtId="4" fontId="69" fillId="47" borderId="18" applyNumberFormat="0" applyProtection="0">
      <alignment horizontal="left" vertical="center" indent="1"/>
    </xf>
    <xf numFmtId="0" fontId="69" fillId="47" borderId="18" applyNumberFormat="0" applyProtection="0">
      <alignment horizontal="left" vertical="center" indent="1"/>
    </xf>
    <xf numFmtId="4" fontId="69" fillId="33" borderId="0" applyNumberFormat="0" applyProtection="0">
      <alignment horizontal="left" vertical="center" indent="1"/>
    </xf>
    <xf numFmtId="0" fontId="69" fillId="33" borderId="0" applyNumberFormat="0" applyProtection="0">
      <alignment horizontal="left" vertical="center" indent="1"/>
    </xf>
    <xf numFmtId="4" fontId="69" fillId="43" borderId="0" applyNumberFormat="0" applyProtection="0">
      <alignment horizontal="left" vertical="center" indent="1"/>
    </xf>
    <xf numFmtId="0" fontId="69" fillId="43" borderId="0" applyNumberFormat="0" applyProtection="0">
      <alignment horizontal="left" vertical="center" indent="1"/>
    </xf>
    <xf numFmtId="4" fontId="71" fillId="33" borderId="17" applyNumberFormat="0" applyProtection="0">
      <alignment horizontal="right" vertical="center"/>
    </xf>
    <xf numFmtId="0" fontId="71" fillId="33" borderId="17" applyNumberFormat="0" applyProtection="0">
      <alignment horizontal="right" vertical="center"/>
    </xf>
    <xf numFmtId="4" fontId="45" fillId="33" borderId="0" applyNumberFormat="0" applyProtection="0">
      <alignment horizontal="left" vertical="center" indent="1"/>
    </xf>
    <xf numFmtId="0" fontId="45" fillId="33" borderId="0" applyNumberFormat="0" applyProtection="0">
      <alignment horizontal="left" vertical="center" indent="1"/>
    </xf>
    <xf numFmtId="4" fontId="45" fillId="43" borderId="0" applyNumberFormat="0" applyProtection="0">
      <alignment horizontal="left" vertical="center" indent="1"/>
    </xf>
    <xf numFmtId="0" fontId="45" fillId="43" borderId="0" applyNumberFormat="0" applyProtection="0">
      <alignment horizontal="left" vertical="center" indent="1"/>
    </xf>
    <xf numFmtId="0" fontId="36" fillId="43" borderId="17" applyNumberFormat="0" applyProtection="0">
      <alignment horizontal="left" vertical="center" indent="1"/>
    </xf>
    <xf numFmtId="0" fontId="36" fillId="43" borderId="17" applyNumberFormat="0" applyProtection="0">
      <alignment horizontal="left" vertical="top" indent="1"/>
    </xf>
    <xf numFmtId="0" fontId="36" fillId="48" borderId="17" applyNumberFormat="0" applyProtection="0">
      <alignment horizontal="left" vertical="center" indent="1"/>
    </xf>
    <xf numFmtId="0" fontId="36" fillId="48" borderId="17" applyNumberFormat="0" applyProtection="0">
      <alignment horizontal="left" vertical="top" indent="1"/>
    </xf>
    <xf numFmtId="0" fontId="36" fillId="33" borderId="17" applyNumberFormat="0" applyProtection="0">
      <alignment horizontal="left" vertical="center" indent="1"/>
    </xf>
    <xf numFmtId="0" fontId="36" fillId="33" borderId="17" applyNumberFormat="0" applyProtection="0">
      <alignment horizontal="left" vertical="top" indent="1"/>
    </xf>
    <xf numFmtId="0" fontId="36" fillId="49" borderId="17" applyNumberFormat="0" applyProtection="0">
      <alignment horizontal="left" vertical="center" indent="1"/>
    </xf>
    <xf numFmtId="0" fontId="36" fillId="49" borderId="17" applyNumberFormat="0" applyProtection="0">
      <alignment horizontal="left" vertical="top" indent="1"/>
    </xf>
    <xf numFmtId="4" fontId="71" fillId="49" borderId="17" applyNumberFormat="0" applyProtection="0">
      <alignment vertical="center"/>
    </xf>
    <xf numFmtId="0" fontId="71" fillId="49" borderId="17" applyNumberFormat="0" applyProtection="0">
      <alignment vertical="center"/>
    </xf>
    <xf numFmtId="4" fontId="73" fillId="49" borderId="17" applyNumberFormat="0" applyProtection="0">
      <alignment vertical="center"/>
    </xf>
    <xf numFmtId="0" fontId="73" fillId="49" borderId="17" applyNumberFormat="0" applyProtection="0">
      <alignment vertical="center"/>
    </xf>
    <xf numFmtId="4" fontId="69" fillId="33" borderId="19" applyNumberFormat="0" applyProtection="0">
      <alignment horizontal="left" vertical="center" indent="1"/>
    </xf>
    <xf numFmtId="0" fontId="69" fillId="33" borderId="19" applyNumberFormat="0" applyProtection="0">
      <alignment horizontal="left" vertical="center" indent="1"/>
    </xf>
    <xf numFmtId="0" fontId="45" fillId="40" borderId="17" applyNumberFormat="0" applyProtection="0">
      <alignment horizontal="left" vertical="top" indent="1"/>
    </xf>
    <xf numFmtId="4" fontId="71" fillId="49" borderId="17" applyNumberFormat="0" applyProtection="0">
      <alignment horizontal="right" vertical="center"/>
    </xf>
    <xf numFmtId="0" fontId="71" fillId="49" borderId="17" applyNumberFormat="0" applyProtection="0">
      <alignment horizontal="right" vertical="center"/>
    </xf>
    <xf numFmtId="4" fontId="73" fillId="49" borderId="17" applyNumberFormat="0" applyProtection="0">
      <alignment horizontal="right" vertical="center"/>
    </xf>
    <xf numFmtId="0" fontId="73" fillId="49" borderId="17" applyNumberFormat="0" applyProtection="0">
      <alignment horizontal="right" vertical="center"/>
    </xf>
    <xf numFmtId="4" fontId="69" fillId="33" borderId="17" applyNumberFormat="0" applyProtection="0">
      <alignment horizontal="left" vertical="center" indent="1"/>
    </xf>
    <xf numFmtId="0" fontId="69" fillId="33" borderId="17" applyNumberFormat="0" applyProtection="0">
      <alignment horizontal="left" vertical="center" indent="1"/>
    </xf>
    <xf numFmtId="0" fontId="45" fillId="48" borderId="17" applyNumberFormat="0" applyProtection="0">
      <alignment horizontal="left" vertical="top" indent="1"/>
    </xf>
    <xf numFmtId="4" fontId="74" fillId="0" borderId="0" applyNumberFormat="0" applyProtection="0">
      <alignment horizontal="left" vertical="center" indent="1"/>
    </xf>
    <xf numFmtId="0" fontId="74" fillId="0" borderId="0" applyNumberFormat="0" applyProtection="0">
      <alignment horizontal="left" vertical="center" indent="1"/>
    </xf>
    <xf numFmtId="4" fontId="75" fillId="49" borderId="17" applyNumberFormat="0" applyProtection="0">
      <alignment horizontal="right" vertical="center"/>
    </xf>
    <xf numFmtId="0" fontId="75" fillId="49" borderId="17" applyNumberFormat="0" applyProtection="0">
      <alignment horizontal="right" vertical="center"/>
    </xf>
    <xf numFmtId="0" fontId="36" fillId="0" borderId="0"/>
    <xf numFmtId="0" fontId="49" fillId="0" borderId="0"/>
    <xf numFmtId="40" fontId="76" fillId="0" borderId="0" applyBorder="0">
      <alignment horizontal="right"/>
    </xf>
    <xf numFmtId="49" fontId="45" fillId="0" borderId="0" applyFill="0" applyBorder="0" applyAlignment="0"/>
    <xf numFmtId="0" fontId="45" fillId="0" borderId="0" applyFill="0" applyBorder="0" applyAlignment="0"/>
    <xf numFmtId="219" fontId="36" fillId="0" borderId="0" applyFill="0" applyBorder="0" applyAlignment="0"/>
    <xf numFmtId="40" fontId="35" fillId="0" borderId="0"/>
    <xf numFmtId="0" fontId="50" fillId="0" borderId="20" applyNumberFormat="0" applyFont="0" applyFill="0" applyAlignment="0" applyProtection="0"/>
    <xf numFmtId="0" fontId="15" fillId="0" borderId="20" applyNumberFormat="0" applyFont="0" applyFill="0" applyAlignment="0" applyProtection="0"/>
    <xf numFmtId="179" fontId="36" fillId="0" borderId="0" applyFont="0" applyFill="0" applyBorder="0" applyAlignment="0" applyProtection="0"/>
    <xf numFmtId="4" fontId="38" fillId="0" borderId="0" applyFont="0" applyFill="0" applyBorder="0" applyAlignment="0" applyProtection="0"/>
    <xf numFmtId="210" fontId="36" fillId="0" borderId="0" applyFont="0" applyFill="0" applyBorder="0" applyAlignment="0" applyProtection="0"/>
    <xf numFmtId="220" fontId="38" fillId="0" borderId="0" applyFont="0" applyFill="0" applyBorder="0" applyAlignment="0" applyProtection="0"/>
    <xf numFmtId="190" fontId="49" fillId="0" borderId="0" applyFont="0" applyFill="0" applyBorder="0" applyAlignment="0" applyProtection="0"/>
    <xf numFmtId="192" fontId="49" fillId="0" borderId="0" applyFont="0" applyFill="0" applyBorder="0" applyAlignment="0" applyProtection="0"/>
    <xf numFmtId="190" fontId="49" fillId="0" borderId="0" applyFont="0" applyFill="0" applyBorder="0" applyAlignment="0" applyProtection="0"/>
    <xf numFmtId="192" fontId="49" fillId="0" borderId="0" applyFont="0" applyFill="0" applyBorder="0" applyAlignment="0" applyProtection="0"/>
    <xf numFmtId="180" fontId="15" fillId="0" borderId="0" applyFont="0" applyFill="0" applyBorder="0" applyAlignment="0" applyProtection="0"/>
    <xf numFmtId="176" fontId="15" fillId="0" borderId="0" applyFont="0" applyFill="0" applyBorder="0" applyAlignment="0" applyProtection="0"/>
    <xf numFmtId="0" fontId="86" fillId="0" borderId="0"/>
    <xf numFmtId="197" fontId="91" fillId="0" borderId="0" applyFont="0" applyFill="0" applyBorder="0" applyAlignment="0" applyProtection="0"/>
    <xf numFmtId="198" fontId="36" fillId="0" borderId="0" applyFont="0" applyFill="0" applyBorder="0" applyAlignment="0" applyProtection="0"/>
    <xf numFmtId="199" fontId="36" fillId="0" borderId="0" applyFont="0" applyFill="0" applyBorder="0" applyAlignment="0" applyProtection="0"/>
    <xf numFmtId="210" fontId="36" fillId="0" borderId="0" applyFont="0" applyFill="0" applyBorder="0" applyAlignment="0" applyProtection="0"/>
    <xf numFmtId="0" fontId="86" fillId="0" borderId="0"/>
    <xf numFmtId="179" fontId="92" fillId="0" borderId="0" applyFont="0" applyFill="0" applyBorder="0" applyAlignment="0" applyProtection="0"/>
    <xf numFmtId="180" fontId="92" fillId="0" borderId="0" applyFont="0" applyFill="0" applyBorder="0" applyAlignment="0" applyProtection="0"/>
    <xf numFmtId="38" fontId="87" fillId="0" borderId="0" applyFont="0" applyFill="0" applyBorder="0" applyAlignment="0" applyProtection="0"/>
    <xf numFmtId="40" fontId="87" fillId="0" borderId="0" applyFont="0" applyFill="0" applyBorder="0" applyAlignment="0" applyProtection="0"/>
    <xf numFmtId="179" fontId="80" fillId="0" borderId="0" applyFont="0" applyFill="0" applyBorder="0" applyAlignment="0" applyProtection="0"/>
    <xf numFmtId="180" fontId="80" fillId="0" borderId="0" applyFont="0" applyFill="0" applyBorder="0" applyAlignment="0" applyProtection="0"/>
    <xf numFmtId="41" fontId="37" fillId="0" borderId="0" applyFont="0" applyFill="0" applyBorder="0" applyAlignment="0" applyProtection="0"/>
    <xf numFmtId="43" fontId="37" fillId="0" borderId="0" applyFont="0" applyFill="0" applyBorder="0" applyAlignment="0" applyProtection="0"/>
    <xf numFmtId="0" fontId="36" fillId="0" borderId="0"/>
    <xf numFmtId="0" fontId="89" fillId="0" borderId="0"/>
    <xf numFmtId="179" fontId="37" fillId="0" borderId="0" applyFont="0" applyFill="0" applyBorder="0" applyAlignment="0" applyProtection="0"/>
    <xf numFmtId="180" fontId="37" fillId="0" borderId="0" applyFont="0" applyFill="0" applyBorder="0" applyAlignment="0" applyProtection="0"/>
    <xf numFmtId="41" fontId="79" fillId="0" borderId="0" applyFont="0" applyFill="0" applyBorder="0" applyAlignment="0" applyProtection="0"/>
    <xf numFmtId="43" fontId="79"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19" fillId="0" borderId="0" applyNumberFormat="0" applyFill="0" applyBorder="0" applyAlignment="0" applyProtection="0">
      <alignment vertical="center"/>
    </xf>
    <xf numFmtId="0" fontId="20" fillId="0" borderId="1" applyNumberFormat="0" applyFill="0" applyAlignment="0" applyProtection="0">
      <alignment vertical="center"/>
    </xf>
    <xf numFmtId="0" fontId="20" fillId="0" borderId="1" applyNumberFormat="0" applyFill="0" applyAlignment="0" applyProtection="0">
      <alignment vertical="center"/>
    </xf>
    <xf numFmtId="0" fontId="20" fillId="0" borderId="1" applyNumberFormat="0" applyFill="0" applyAlignment="0" applyProtection="0">
      <alignment vertical="center"/>
    </xf>
    <xf numFmtId="0" fontId="20" fillId="0" borderId="1" applyNumberFormat="0" applyFill="0" applyAlignment="0" applyProtection="0">
      <alignment vertical="center"/>
    </xf>
    <xf numFmtId="0" fontId="20" fillId="0" borderId="1" applyNumberFormat="0" applyFill="0" applyAlignment="0" applyProtection="0">
      <alignment vertical="center"/>
    </xf>
    <xf numFmtId="0" fontId="20" fillId="0" borderId="1" applyNumberFormat="0" applyFill="0" applyAlignment="0" applyProtection="0">
      <alignment vertical="center"/>
    </xf>
    <xf numFmtId="0" fontId="20" fillId="0" borderId="1" applyNumberFormat="0" applyFill="0" applyAlignment="0" applyProtection="0">
      <alignment vertical="center"/>
    </xf>
    <xf numFmtId="0" fontId="20" fillId="0" borderId="1" applyNumberFormat="0" applyFill="0" applyAlignment="0" applyProtection="0">
      <alignment vertical="center"/>
    </xf>
    <xf numFmtId="0" fontId="20" fillId="0" borderId="1" applyNumberFormat="0" applyFill="0" applyAlignment="0" applyProtection="0">
      <alignment vertical="center"/>
    </xf>
    <xf numFmtId="0" fontId="20" fillId="0" borderId="1" applyNumberFormat="0" applyFill="0" applyAlignment="0" applyProtection="0">
      <alignment vertical="center"/>
    </xf>
    <xf numFmtId="0" fontId="20" fillId="0" borderId="1" applyNumberFormat="0" applyFill="0" applyAlignment="0" applyProtection="0">
      <alignment vertical="center"/>
    </xf>
    <xf numFmtId="0" fontId="20" fillId="0" borderId="1" applyNumberFormat="0" applyFill="0" applyAlignment="0" applyProtection="0">
      <alignment vertical="center"/>
    </xf>
    <xf numFmtId="0" fontId="20" fillId="0" borderId="1" applyNumberFormat="0" applyFill="0" applyAlignment="0" applyProtection="0">
      <alignment vertical="center"/>
    </xf>
    <xf numFmtId="0" fontId="20" fillId="0" borderId="1" applyNumberFormat="0" applyFill="0" applyAlignment="0" applyProtection="0">
      <alignment vertical="center"/>
    </xf>
    <xf numFmtId="0" fontId="20" fillId="0" borderId="1" applyNumberFormat="0" applyFill="0" applyAlignment="0" applyProtection="0">
      <alignment vertical="center"/>
    </xf>
    <xf numFmtId="0" fontId="20" fillId="0" borderId="1" applyNumberFormat="0" applyFill="0" applyAlignment="0" applyProtection="0">
      <alignment vertical="center"/>
    </xf>
    <xf numFmtId="0" fontId="21" fillId="0" borderId="2" applyNumberFormat="0" applyFill="0" applyAlignment="0" applyProtection="0">
      <alignment vertical="center"/>
    </xf>
    <xf numFmtId="0" fontId="21" fillId="0" borderId="2" applyNumberFormat="0" applyFill="0" applyAlignment="0" applyProtection="0">
      <alignment vertical="center"/>
    </xf>
    <xf numFmtId="0" fontId="21" fillId="0" borderId="2" applyNumberFormat="0" applyFill="0" applyAlignment="0" applyProtection="0">
      <alignment vertical="center"/>
    </xf>
    <xf numFmtId="0" fontId="21" fillId="0" borderId="2" applyNumberFormat="0" applyFill="0" applyAlignment="0" applyProtection="0">
      <alignment vertical="center"/>
    </xf>
    <xf numFmtId="0" fontId="21" fillId="0" borderId="2" applyNumberFormat="0" applyFill="0" applyAlignment="0" applyProtection="0">
      <alignment vertical="center"/>
    </xf>
    <xf numFmtId="0" fontId="21" fillId="0" borderId="2" applyNumberFormat="0" applyFill="0" applyAlignment="0" applyProtection="0">
      <alignment vertical="center"/>
    </xf>
    <xf numFmtId="0" fontId="21" fillId="0" borderId="2" applyNumberFormat="0" applyFill="0" applyAlignment="0" applyProtection="0">
      <alignment vertical="center"/>
    </xf>
    <xf numFmtId="0" fontId="21" fillId="0" borderId="2" applyNumberFormat="0" applyFill="0" applyAlignment="0" applyProtection="0">
      <alignment vertical="center"/>
    </xf>
    <xf numFmtId="0" fontId="21" fillId="0" borderId="2" applyNumberFormat="0" applyFill="0" applyAlignment="0" applyProtection="0">
      <alignment vertical="center"/>
    </xf>
    <xf numFmtId="0" fontId="21" fillId="0" borderId="2" applyNumberFormat="0" applyFill="0" applyAlignment="0" applyProtection="0">
      <alignment vertical="center"/>
    </xf>
    <xf numFmtId="0" fontId="21" fillId="0" borderId="2" applyNumberFormat="0" applyFill="0" applyAlignment="0" applyProtection="0">
      <alignment vertical="center"/>
    </xf>
    <xf numFmtId="0" fontId="21" fillId="0" borderId="2" applyNumberFormat="0" applyFill="0" applyAlignment="0" applyProtection="0">
      <alignment vertical="center"/>
    </xf>
    <xf numFmtId="0" fontId="21" fillId="0" borderId="2" applyNumberFormat="0" applyFill="0" applyAlignment="0" applyProtection="0">
      <alignment vertical="center"/>
    </xf>
    <xf numFmtId="0" fontId="21" fillId="0" borderId="2" applyNumberFormat="0" applyFill="0" applyAlignment="0" applyProtection="0">
      <alignment vertical="center"/>
    </xf>
    <xf numFmtId="0" fontId="21" fillId="0" borderId="2" applyNumberFormat="0" applyFill="0" applyAlignment="0" applyProtection="0">
      <alignment vertical="center"/>
    </xf>
    <xf numFmtId="0" fontId="21" fillId="0" borderId="2" applyNumberFormat="0" applyFill="0" applyAlignment="0" applyProtection="0">
      <alignment vertical="center"/>
    </xf>
    <xf numFmtId="0" fontId="22" fillId="0" borderId="3" applyNumberFormat="0" applyFill="0" applyAlignment="0" applyProtection="0">
      <alignment vertical="center"/>
    </xf>
    <xf numFmtId="0" fontId="22" fillId="0" borderId="3" applyNumberFormat="0" applyFill="0" applyAlignment="0" applyProtection="0">
      <alignment vertical="center"/>
    </xf>
    <xf numFmtId="0" fontId="22" fillId="0" borderId="3" applyNumberFormat="0" applyFill="0" applyAlignment="0" applyProtection="0">
      <alignment vertical="center"/>
    </xf>
    <xf numFmtId="0" fontId="22" fillId="0" borderId="3" applyNumberFormat="0" applyFill="0" applyAlignment="0" applyProtection="0">
      <alignment vertical="center"/>
    </xf>
    <xf numFmtId="0" fontId="22" fillId="0" borderId="3" applyNumberFormat="0" applyFill="0" applyAlignment="0" applyProtection="0">
      <alignment vertical="center"/>
    </xf>
    <xf numFmtId="0" fontId="22" fillId="0" borderId="3" applyNumberFormat="0" applyFill="0" applyAlignment="0" applyProtection="0">
      <alignment vertical="center"/>
    </xf>
    <xf numFmtId="0" fontId="22" fillId="0" borderId="3" applyNumberFormat="0" applyFill="0" applyAlignment="0" applyProtection="0">
      <alignment vertical="center"/>
    </xf>
    <xf numFmtId="0" fontId="22" fillId="0" borderId="3" applyNumberFormat="0" applyFill="0" applyAlignment="0" applyProtection="0">
      <alignment vertical="center"/>
    </xf>
    <xf numFmtId="0" fontId="22" fillId="0" borderId="3" applyNumberFormat="0" applyFill="0" applyAlignment="0" applyProtection="0">
      <alignment vertical="center"/>
    </xf>
    <xf numFmtId="0" fontId="22" fillId="0" borderId="3" applyNumberFormat="0" applyFill="0" applyAlignment="0" applyProtection="0">
      <alignment vertical="center"/>
    </xf>
    <xf numFmtId="0" fontId="22" fillId="0" borderId="3" applyNumberFormat="0" applyFill="0" applyAlignment="0" applyProtection="0">
      <alignment vertical="center"/>
    </xf>
    <xf numFmtId="0" fontId="22" fillId="0" borderId="3" applyNumberFormat="0" applyFill="0" applyAlignment="0" applyProtection="0">
      <alignment vertical="center"/>
    </xf>
    <xf numFmtId="0" fontId="22" fillId="0" borderId="3" applyNumberFormat="0" applyFill="0" applyAlignment="0" applyProtection="0">
      <alignment vertical="center"/>
    </xf>
    <xf numFmtId="0" fontId="22" fillId="0" borderId="3" applyNumberFormat="0" applyFill="0" applyAlignment="0" applyProtection="0">
      <alignment vertical="center"/>
    </xf>
    <xf numFmtId="0" fontId="22" fillId="0" borderId="3" applyNumberFormat="0" applyFill="0" applyAlignment="0" applyProtection="0">
      <alignment vertical="center"/>
    </xf>
    <xf numFmtId="0" fontId="22" fillId="0" borderId="3" applyNumberFormat="0" applyFill="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27" borderId="0" applyNumberFormat="0" applyBorder="0" applyAlignment="0" applyProtection="0">
      <alignment vertical="center"/>
    </xf>
    <xf numFmtId="0" fontId="23" fillId="3"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27" borderId="0" applyNumberFormat="0" applyBorder="0" applyAlignment="0" applyProtection="0">
      <alignment vertical="center"/>
    </xf>
    <xf numFmtId="0" fontId="23" fillId="3"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3"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23" fillId="27" borderId="0" applyNumberFormat="0" applyBorder="0" applyAlignment="0" applyProtection="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94" fillId="0" borderId="0">
      <alignment vertical="center"/>
    </xf>
    <xf numFmtId="0" fontId="77" fillId="0" borderId="0" applyNumberFormat="0" applyFill="0" applyBorder="0" applyAlignment="0" applyProtection="0">
      <alignment vertical="top"/>
      <protection locked="0"/>
    </xf>
    <xf numFmtId="0" fontId="78" fillId="0" borderId="0" applyNumberFormat="0" applyFill="0" applyBorder="0" applyAlignment="0" applyProtection="0">
      <alignment vertical="top"/>
      <protection locked="0"/>
    </xf>
    <xf numFmtId="0" fontId="78" fillId="0" borderId="0" applyNumberFormat="0" applyFill="0" applyBorder="0" applyAlignment="0" applyProtection="0">
      <alignment vertical="top"/>
      <protection locked="0"/>
    </xf>
    <xf numFmtId="0" fontId="78" fillId="0" borderId="0" applyNumberFormat="0" applyFill="0" applyBorder="0" applyAlignment="0" applyProtection="0">
      <alignment vertical="top"/>
      <protection locked="0"/>
    </xf>
    <xf numFmtId="0" fontId="78" fillId="0" borderId="0" applyNumberFormat="0" applyFill="0" applyBorder="0" applyAlignment="0" applyProtection="0">
      <alignment vertical="top"/>
      <protection locked="0"/>
    </xf>
    <xf numFmtId="0" fontId="78" fillId="0" borderId="0" applyNumberFormat="0" applyFill="0" applyBorder="0" applyAlignment="0" applyProtection="0">
      <alignment vertical="top"/>
      <protection locked="0"/>
    </xf>
    <xf numFmtId="0" fontId="78" fillId="0" borderId="0" applyNumberFormat="0" applyFill="0" applyBorder="0" applyAlignment="0" applyProtection="0">
      <alignment vertical="top"/>
      <protection locked="0"/>
    </xf>
    <xf numFmtId="0" fontId="78" fillId="0" borderId="0" applyNumberFormat="0" applyFill="0" applyBorder="0" applyAlignment="0" applyProtection="0">
      <alignment vertical="top"/>
      <protection locked="0"/>
    </xf>
    <xf numFmtId="0" fontId="78" fillId="0" borderId="0" applyNumberFormat="0" applyFill="0" applyBorder="0" applyAlignment="0" applyProtection="0">
      <alignment vertical="top"/>
      <protection locked="0"/>
    </xf>
    <xf numFmtId="0" fontId="78" fillId="0" borderId="0" applyNumberFormat="0" applyFill="0" applyBorder="0" applyAlignment="0" applyProtection="0">
      <alignment vertical="top"/>
      <protection locked="0"/>
    </xf>
    <xf numFmtId="0" fontId="78" fillId="0" borderId="0" applyNumberFormat="0" applyFill="0" applyBorder="0" applyAlignment="0" applyProtection="0">
      <alignment vertical="top"/>
      <protection locked="0"/>
    </xf>
    <xf numFmtId="0" fontId="78" fillId="0" borderId="0" applyNumberFormat="0" applyFill="0" applyBorder="0" applyAlignment="0" applyProtection="0">
      <alignment vertical="top"/>
      <protection locked="0"/>
    </xf>
    <xf numFmtId="0" fontId="78" fillId="0" borderId="0" applyNumberFormat="0" applyFill="0" applyBorder="0" applyAlignment="0" applyProtection="0">
      <alignment vertical="top"/>
      <protection locked="0"/>
    </xf>
    <xf numFmtId="0" fontId="78" fillId="0" borderId="0" applyNumberFormat="0" applyFill="0" applyBorder="0" applyAlignment="0" applyProtection="0">
      <alignment vertical="top"/>
      <protection locked="0"/>
    </xf>
    <xf numFmtId="0" fontId="78" fillId="0" borderId="0" applyNumberFormat="0" applyFill="0" applyBorder="0" applyAlignment="0" applyProtection="0">
      <alignment vertical="top"/>
      <protection locked="0"/>
    </xf>
    <xf numFmtId="0" fontId="78" fillId="0" borderId="0" applyNumberFormat="0" applyFill="0" applyBorder="0" applyAlignment="0" applyProtection="0">
      <alignment vertical="top"/>
      <protection locked="0"/>
    </xf>
    <xf numFmtId="0" fontId="78" fillId="0" borderId="0" applyNumberFormat="0" applyFill="0" applyBorder="0" applyAlignment="0" applyProtection="0">
      <alignment vertical="top"/>
      <protection locked="0"/>
    </xf>
    <xf numFmtId="0" fontId="79" fillId="0" borderId="0"/>
    <xf numFmtId="0" fontId="80" fillId="0" borderId="0"/>
    <xf numFmtId="9" fontId="81" fillId="0" borderId="0" applyFont="0" applyFill="0" applyBorder="0" applyAlignment="0" applyProtection="0"/>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29" borderId="0" applyNumberFormat="0" applyBorder="0" applyAlignment="0" applyProtection="0">
      <alignment vertical="center"/>
    </xf>
    <xf numFmtId="0" fontId="24" fillId="4"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29" borderId="0" applyNumberFormat="0" applyBorder="0" applyAlignment="0" applyProtection="0">
      <alignment vertical="center"/>
    </xf>
    <xf numFmtId="0" fontId="24" fillId="4"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4"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24" fillId="29" borderId="0" applyNumberFormat="0" applyBorder="0" applyAlignment="0" applyProtection="0">
      <alignment vertical="center"/>
    </xf>
    <xf numFmtId="0" fontId="82" fillId="0" borderId="0" applyNumberFormat="0" applyFill="0" applyBorder="0" applyAlignment="0" applyProtection="0">
      <alignment vertical="top"/>
      <protection locked="0"/>
    </xf>
    <xf numFmtId="0" fontId="25" fillId="0" borderId="4" applyNumberFormat="0" applyFill="0" applyAlignment="0" applyProtection="0">
      <alignment vertical="center"/>
    </xf>
    <xf numFmtId="0" fontId="25" fillId="0" borderId="4" applyNumberFormat="0" applyFill="0" applyAlignment="0" applyProtection="0">
      <alignment vertical="center"/>
    </xf>
    <xf numFmtId="0" fontId="25" fillId="0" borderId="4" applyNumberFormat="0" applyFill="0" applyAlignment="0" applyProtection="0">
      <alignment vertical="center"/>
    </xf>
    <xf numFmtId="0" fontId="25" fillId="0" borderId="4" applyNumberFormat="0" applyFill="0" applyAlignment="0" applyProtection="0">
      <alignment vertical="center"/>
    </xf>
    <xf numFmtId="0" fontId="25" fillId="0" borderId="4" applyNumberFormat="0" applyFill="0" applyAlignment="0" applyProtection="0">
      <alignment vertical="center"/>
    </xf>
    <xf numFmtId="0" fontId="25" fillId="0" borderId="4" applyNumberFormat="0" applyFill="0" applyAlignment="0" applyProtection="0">
      <alignment vertical="center"/>
    </xf>
    <xf numFmtId="0" fontId="25" fillId="0" borderId="4" applyNumberFormat="0" applyFill="0" applyAlignment="0" applyProtection="0">
      <alignment vertical="center"/>
    </xf>
    <xf numFmtId="0" fontId="25" fillId="0" borderId="4" applyNumberFormat="0" applyFill="0" applyAlignment="0" applyProtection="0">
      <alignment vertical="center"/>
    </xf>
    <xf numFmtId="0" fontId="25" fillId="0" borderId="4" applyNumberFormat="0" applyFill="0" applyAlignment="0" applyProtection="0">
      <alignment vertical="center"/>
    </xf>
    <xf numFmtId="0" fontId="25" fillId="0" borderId="4" applyNumberFormat="0" applyFill="0" applyAlignment="0" applyProtection="0">
      <alignment vertical="center"/>
    </xf>
    <xf numFmtId="0" fontId="25" fillId="0" borderId="4" applyNumberFormat="0" applyFill="0" applyAlignment="0" applyProtection="0">
      <alignment vertical="center"/>
    </xf>
    <xf numFmtId="0" fontId="25" fillId="0" borderId="4" applyNumberFormat="0" applyFill="0" applyAlignment="0" applyProtection="0">
      <alignment vertical="center"/>
    </xf>
    <xf numFmtId="0" fontId="25" fillId="0" borderId="4" applyNumberFormat="0" applyFill="0" applyAlignment="0" applyProtection="0">
      <alignment vertical="center"/>
    </xf>
    <xf numFmtId="0" fontId="25" fillId="0" borderId="4" applyNumberFormat="0" applyFill="0" applyAlignment="0" applyProtection="0">
      <alignment vertical="center"/>
    </xf>
    <xf numFmtId="0" fontId="25" fillId="0" borderId="4" applyNumberFormat="0" applyFill="0" applyAlignment="0" applyProtection="0">
      <alignment vertical="center"/>
    </xf>
    <xf numFmtId="0" fontId="25" fillId="0" borderId="4" applyNumberFormat="0" applyFill="0" applyAlignment="0" applyProtection="0">
      <alignment vertical="center"/>
    </xf>
    <xf numFmtId="193" fontId="83" fillId="0" borderId="0" applyFont="0" applyFill="0" applyBorder="0" applyAlignment="0" applyProtection="0"/>
    <xf numFmtId="190" fontId="37" fillId="0" borderId="0" applyFont="0" applyFill="0" applyBorder="0" applyAlignment="0" applyProtection="0"/>
    <xf numFmtId="194" fontId="83" fillId="0" borderId="0" applyFont="0" applyFill="0" applyBorder="0" applyAlignment="0" applyProtection="0"/>
    <xf numFmtId="0" fontId="26" fillId="16" borderId="5" applyNumberFormat="0" applyAlignment="0" applyProtection="0">
      <alignment vertical="center"/>
    </xf>
    <xf numFmtId="0" fontId="26" fillId="16" borderId="5" applyNumberFormat="0" applyAlignment="0" applyProtection="0">
      <alignment vertical="center"/>
    </xf>
    <xf numFmtId="0" fontId="26" fillId="16" borderId="5" applyNumberFormat="0" applyAlignment="0" applyProtection="0">
      <alignment vertical="center"/>
    </xf>
    <xf numFmtId="0" fontId="26" fillId="41" borderId="5" applyNumberFormat="0" applyAlignment="0" applyProtection="0">
      <alignment vertical="center"/>
    </xf>
    <xf numFmtId="0" fontId="26" fillId="16" borderId="5" applyNumberFormat="0" applyAlignment="0" applyProtection="0">
      <alignment vertical="center"/>
    </xf>
    <xf numFmtId="0" fontId="26" fillId="41" borderId="5" applyNumberFormat="0" applyAlignment="0" applyProtection="0">
      <alignment vertical="center"/>
    </xf>
    <xf numFmtId="0" fontId="26" fillId="41" borderId="5" applyNumberFormat="0" applyAlignment="0" applyProtection="0">
      <alignment vertical="center"/>
    </xf>
    <xf numFmtId="0" fontId="26" fillId="16" borderId="5" applyNumberFormat="0" applyAlignment="0" applyProtection="0">
      <alignment vertical="center"/>
    </xf>
    <xf numFmtId="0" fontId="26" fillId="16" borderId="5" applyNumberFormat="0" applyAlignment="0" applyProtection="0">
      <alignment vertical="center"/>
    </xf>
    <xf numFmtId="0" fontId="26" fillId="41" borderId="5" applyNumberFormat="0" applyAlignment="0" applyProtection="0">
      <alignment vertical="center"/>
    </xf>
    <xf numFmtId="0" fontId="26" fillId="16" borderId="5" applyNumberFormat="0" applyAlignment="0" applyProtection="0">
      <alignment vertical="center"/>
    </xf>
    <xf numFmtId="0" fontId="26" fillId="41" borderId="5" applyNumberFormat="0" applyAlignment="0" applyProtection="0">
      <alignment vertical="center"/>
    </xf>
    <xf numFmtId="0" fontId="26" fillId="41" borderId="5" applyNumberFormat="0" applyAlignment="0" applyProtection="0">
      <alignment vertical="center"/>
    </xf>
    <xf numFmtId="0" fontId="26" fillId="16" borderId="5" applyNumberFormat="0" applyAlignment="0" applyProtection="0">
      <alignment vertical="center"/>
    </xf>
    <xf numFmtId="0" fontId="26" fillId="41" borderId="5" applyNumberFormat="0" applyAlignment="0" applyProtection="0">
      <alignment vertical="center"/>
    </xf>
    <xf numFmtId="0" fontId="26" fillId="41" borderId="5" applyNumberFormat="0" applyAlignment="0" applyProtection="0">
      <alignment vertical="center"/>
    </xf>
    <xf numFmtId="0" fontId="27" fillId="17" borderId="6" applyNumberFormat="0" applyAlignment="0" applyProtection="0">
      <alignment vertical="center"/>
    </xf>
    <xf numFmtId="0" fontId="27" fillId="17" borderId="6" applyNumberFormat="0" applyAlignment="0" applyProtection="0">
      <alignment vertical="center"/>
    </xf>
    <xf numFmtId="0" fontId="27" fillId="17" borderId="6" applyNumberFormat="0" applyAlignment="0" applyProtection="0">
      <alignment vertical="center"/>
    </xf>
    <xf numFmtId="0" fontId="27" fillId="50" borderId="6" applyNumberFormat="0" applyAlignment="0" applyProtection="0">
      <alignment vertical="center"/>
    </xf>
    <xf numFmtId="0" fontId="27" fillId="17" borderId="6" applyNumberFormat="0" applyAlignment="0" applyProtection="0">
      <alignment vertical="center"/>
    </xf>
    <xf numFmtId="0" fontId="27" fillId="50" borderId="6" applyNumberFormat="0" applyAlignment="0" applyProtection="0">
      <alignment vertical="center"/>
    </xf>
    <xf numFmtId="0" fontId="27" fillId="50" borderId="6" applyNumberFormat="0" applyAlignment="0" applyProtection="0">
      <alignment vertical="center"/>
    </xf>
    <xf numFmtId="0" fontId="27" fillId="17" borderId="6" applyNumberFormat="0" applyAlignment="0" applyProtection="0">
      <alignment vertical="center"/>
    </xf>
    <xf numFmtId="0" fontId="27" fillId="17" borderId="6" applyNumberFormat="0" applyAlignment="0" applyProtection="0">
      <alignment vertical="center"/>
    </xf>
    <xf numFmtId="0" fontId="27" fillId="50" borderId="6" applyNumberFormat="0" applyAlignment="0" applyProtection="0">
      <alignment vertical="center"/>
    </xf>
    <xf numFmtId="0" fontId="27" fillId="17" borderId="6" applyNumberFormat="0" applyAlignment="0" applyProtection="0">
      <alignment vertical="center"/>
    </xf>
    <xf numFmtId="0" fontId="27" fillId="50" borderId="6" applyNumberFormat="0" applyAlignment="0" applyProtection="0">
      <alignment vertical="center"/>
    </xf>
    <xf numFmtId="0" fontId="27" fillId="50" borderId="6" applyNumberFormat="0" applyAlignment="0" applyProtection="0">
      <alignment vertical="center"/>
    </xf>
    <xf numFmtId="0" fontId="27" fillId="17" borderId="6" applyNumberFormat="0" applyAlignment="0" applyProtection="0">
      <alignment vertical="center"/>
    </xf>
    <xf numFmtId="0" fontId="27" fillId="50" borderId="6" applyNumberFormat="0" applyAlignment="0" applyProtection="0">
      <alignment vertical="center"/>
    </xf>
    <xf numFmtId="0" fontId="27" fillId="50" borderId="6" applyNumberFormat="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30" fillId="0" borderId="7" applyNumberFormat="0" applyFill="0" applyAlignment="0" applyProtection="0">
      <alignment vertical="center"/>
    </xf>
    <xf numFmtId="0" fontId="30" fillId="0" borderId="7" applyNumberFormat="0" applyFill="0" applyAlignment="0" applyProtection="0">
      <alignment vertical="center"/>
    </xf>
    <xf numFmtId="0" fontId="30" fillId="0" borderId="7" applyNumberFormat="0" applyFill="0" applyAlignment="0" applyProtection="0">
      <alignment vertical="center"/>
    </xf>
    <xf numFmtId="0" fontId="30" fillId="0" borderId="7" applyNumberFormat="0" applyFill="0" applyAlignment="0" applyProtection="0">
      <alignment vertical="center"/>
    </xf>
    <xf numFmtId="0" fontId="30" fillId="0" borderId="7" applyNumberFormat="0" applyFill="0" applyAlignment="0" applyProtection="0">
      <alignment vertical="center"/>
    </xf>
    <xf numFmtId="0" fontId="30" fillId="0" borderId="7" applyNumberFormat="0" applyFill="0" applyAlignment="0" applyProtection="0">
      <alignment vertical="center"/>
    </xf>
    <xf numFmtId="0" fontId="30" fillId="0" borderId="7" applyNumberFormat="0" applyFill="0" applyAlignment="0" applyProtection="0">
      <alignment vertical="center"/>
    </xf>
    <xf numFmtId="0" fontId="30" fillId="0" borderId="7" applyNumberFormat="0" applyFill="0" applyAlignment="0" applyProtection="0">
      <alignment vertical="center"/>
    </xf>
    <xf numFmtId="0" fontId="30" fillId="0" borderId="7" applyNumberFormat="0" applyFill="0" applyAlignment="0" applyProtection="0">
      <alignment vertical="center"/>
    </xf>
    <xf numFmtId="0" fontId="30" fillId="0" borderId="7" applyNumberFormat="0" applyFill="0" applyAlignment="0" applyProtection="0">
      <alignment vertical="center"/>
    </xf>
    <xf numFmtId="0" fontId="30" fillId="0" borderId="7" applyNumberFormat="0" applyFill="0" applyAlignment="0" applyProtection="0">
      <alignment vertical="center"/>
    </xf>
    <xf numFmtId="0" fontId="30" fillId="0" borderId="7" applyNumberFormat="0" applyFill="0" applyAlignment="0" applyProtection="0">
      <alignment vertical="center"/>
    </xf>
    <xf numFmtId="0" fontId="30" fillId="0" borderId="7" applyNumberFormat="0" applyFill="0" applyAlignment="0" applyProtection="0">
      <alignment vertical="center"/>
    </xf>
    <xf numFmtId="0" fontId="30" fillId="0" borderId="7" applyNumberFormat="0" applyFill="0" applyAlignment="0" applyProtection="0">
      <alignment vertical="center"/>
    </xf>
    <xf numFmtId="0" fontId="30" fillId="0" borderId="7" applyNumberFormat="0" applyFill="0" applyAlignment="0" applyProtection="0">
      <alignment vertical="center"/>
    </xf>
    <xf numFmtId="0" fontId="30" fillId="0" borderId="7" applyNumberFormat="0" applyFill="0" applyAlignment="0" applyProtection="0">
      <alignment vertical="center"/>
    </xf>
    <xf numFmtId="9" fontId="84" fillId="0" borderId="0" applyFont="0" applyFill="0" applyBorder="0" applyAlignment="0" applyProtection="0"/>
    <xf numFmtId="0" fontId="86" fillId="0" borderId="0"/>
    <xf numFmtId="0" fontId="81" fillId="0" borderId="0" applyFont="0" applyFill="0" applyBorder="0" applyAlignment="0" applyProtection="0"/>
    <xf numFmtId="0" fontId="81" fillId="0" borderId="0" applyFont="0" applyFill="0" applyBorder="0" applyAlignment="0" applyProtection="0"/>
    <xf numFmtId="206" fontId="81" fillId="0" borderId="0" applyFont="0" applyFill="0" applyBorder="0" applyAlignment="0" applyProtection="0"/>
    <xf numFmtId="207" fontId="81" fillId="0" borderId="0" applyFont="0" applyFill="0" applyBorder="0" applyAlignment="0" applyProtection="0"/>
    <xf numFmtId="180" fontId="15" fillId="0" borderId="0" applyFont="0" applyFill="0" applyBorder="0" applyAlignment="0" applyProtection="0"/>
    <xf numFmtId="187" fontId="87" fillId="0" borderId="0" applyFont="0" applyFill="0" applyBorder="0" applyAlignment="0" applyProtection="0"/>
    <xf numFmtId="187" fontId="87" fillId="0" borderId="0" applyFont="0" applyFill="0" applyBorder="0" applyAlignment="0" applyProtection="0"/>
    <xf numFmtId="0" fontId="34" fillId="0" borderId="0"/>
    <xf numFmtId="41" fontId="34" fillId="0" borderId="0" applyFont="0" applyFill="0" applyBorder="0" applyAlignment="0" applyProtection="0"/>
    <xf numFmtId="43" fontId="34" fillId="0" borderId="0" applyFont="0" applyFill="0" applyBorder="0" applyAlignment="0" applyProtection="0"/>
    <xf numFmtId="0" fontId="37" fillId="0" borderId="0" applyFont="0" applyFill="0" applyBorder="0" applyAlignment="0" applyProtection="0"/>
    <xf numFmtId="0" fontId="37"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0" fontId="81" fillId="0" borderId="0"/>
    <xf numFmtId="0" fontId="18" fillId="18" borderId="0" applyNumberFormat="0" applyBorder="0" applyAlignment="0" applyProtection="0">
      <alignment vertical="center"/>
    </xf>
    <xf numFmtId="0" fontId="18" fillId="18" borderId="0" applyNumberFormat="0" applyBorder="0" applyAlignment="0" applyProtection="0">
      <alignment vertical="center"/>
    </xf>
    <xf numFmtId="0" fontId="18" fillId="51" borderId="0" applyNumberFormat="0" applyBorder="0" applyAlignment="0" applyProtection="0">
      <alignment vertical="center"/>
    </xf>
    <xf numFmtId="0" fontId="18" fillId="18" borderId="0" applyNumberFormat="0" applyBorder="0" applyAlignment="0" applyProtection="0">
      <alignment vertical="center"/>
    </xf>
    <xf numFmtId="0" fontId="18" fillId="51" borderId="0" applyNumberFormat="0" applyBorder="0" applyAlignment="0" applyProtection="0">
      <alignment vertical="center"/>
    </xf>
    <xf numFmtId="0" fontId="18" fillId="51" borderId="0" applyNumberFormat="0" applyBorder="0" applyAlignment="0" applyProtection="0">
      <alignment vertical="center"/>
    </xf>
    <xf numFmtId="0" fontId="18" fillId="18" borderId="0" applyNumberFormat="0" applyBorder="0" applyAlignment="0" applyProtection="0">
      <alignment vertical="center"/>
    </xf>
    <xf numFmtId="0" fontId="18" fillId="18" borderId="0" applyNumberFormat="0" applyBorder="0" applyAlignment="0" applyProtection="0">
      <alignment vertical="center"/>
    </xf>
    <xf numFmtId="0" fontId="18" fillId="51" borderId="0" applyNumberFormat="0" applyBorder="0" applyAlignment="0" applyProtection="0">
      <alignment vertical="center"/>
    </xf>
    <xf numFmtId="0" fontId="18" fillId="18" borderId="0" applyNumberFormat="0" applyBorder="0" applyAlignment="0" applyProtection="0">
      <alignment vertical="center"/>
    </xf>
    <xf numFmtId="0" fontId="18" fillId="51" borderId="0" applyNumberFormat="0" applyBorder="0" applyAlignment="0" applyProtection="0">
      <alignment vertical="center"/>
    </xf>
    <xf numFmtId="0" fontId="18" fillId="51" borderId="0" applyNumberFormat="0" applyBorder="0" applyAlignment="0" applyProtection="0">
      <alignment vertical="center"/>
    </xf>
    <xf numFmtId="0" fontId="18" fillId="18" borderId="0" applyNumberFormat="0" applyBorder="0" applyAlignment="0" applyProtection="0">
      <alignment vertical="center"/>
    </xf>
    <xf numFmtId="0" fontId="18" fillId="51" borderId="0" applyNumberFormat="0" applyBorder="0" applyAlignment="0" applyProtection="0">
      <alignment vertical="center"/>
    </xf>
    <xf numFmtId="0" fontId="18" fillId="51" borderId="0" applyNumberFormat="0" applyBorder="0" applyAlignment="0" applyProtection="0">
      <alignment vertical="center"/>
    </xf>
    <xf numFmtId="0" fontId="18" fillId="19" borderId="0" applyNumberFormat="0" applyBorder="0" applyAlignment="0" applyProtection="0">
      <alignment vertical="center"/>
    </xf>
    <xf numFmtId="0" fontId="18" fillId="19" borderId="0" applyNumberFormat="0" applyBorder="0" applyAlignment="0" applyProtection="0">
      <alignment vertical="center"/>
    </xf>
    <xf numFmtId="0" fontId="18" fillId="25" borderId="0" applyNumberFormat="0" applyBorder="0" applyAlignment="0" applyProtection="0">
      <alignment vertical="center"/>
    </xf>
    <xf numFmtId="0" fontId="18" fillId="19" borderId="0" applyNumberFormat="0" applyBorder="0" applyAlignment="0" applyProtection="0">
      <alignment vertical="center"/>
    </xf>
    <xf numFmtId="0" fontId="18" fillId="25" borderId="0" applyNumberFormat="0" applyBorder="0" applyAlignment="0" applyProtection="0">
      <alignment vertical="center"/>
    </xf>
    <xf numFmtId="0" fontId="18" fillId="25" borderId="0" applyNumberFormat="0" applyBorder="0" applyAlignment="0" applyProtection="0">
      <alignment vertical="center"/>
    </xf>
    <xf numFmtId="0" fontId="18" fillId="19" borderId="0" applyNumberFormat="0" applyBorder="0" applyAlignment="0" applyProtection="0">
      <alignment vertical="center"/>
    </xf>
    <xf numFmtId="0" fontId="18" fillId="19" borderId="0" applyNumberFormat="0" applyBorder="0" applyAlignment="0" applyProtection="0">
      <alignment vertical="center"/>
    </xf>
    <xf numFmtId="0" fontId="18" fillId="25" borderId="0" applyNumberFormat="0" applyBorder="0" applyAlignment="0" applyProtection="0">
      <alignment vertical="center"/>
    </xf>
    <xf numFmtId="0" fontId="18" fillId="19" borderId="0" applyNumberFormat="0" applyBorder="0" applyAlignment="0" applyProtection="0">
      <alignment vertical="center"/>
    </xf>
    <xf numFmtId="0" fontId="18" fillId="25" borderId="0" applyNumberFormat="0" applyBorder="0" applyAlignment="0" applyProtection="0">
      <alignment vertical="center"/>
    </xf>
    <xf numFmtId="0" fontId="18" fillId="25" borderId="0" applyNumberFormat="0" applyBorder="0" applyAlignment="0" applyProtection="0">
      <alignment vertical="center"/>
    </xf>
    <xf numFmtId="0" fontId="18" fillId="19" borderId="0" applyNumberFormat="0" applyBorder="0" applyAlignment="0" applyProtection="0">
      <alignment vertical="center"/>
    </xf>
    <xf numFmtId="0" fontId="18" fillId="25" borderId="0" applyNumberFormat="0" applyBorder="0" applyAlignment="0" applyProtection="0">
      <alignment vertical="center"/>
    </xf>
    <xf numFmtId="0" fontId="18" fillId="25" borderId="0" applyNumberFormat="0" applyBorder="0" applyAlignment="0" applyProtection="0">
      <alignment vertical="center"/>
    </xf>
    <xf numFmtId="0" fontId="18" fillId="20" borderId="0" applyNumberFormat="0" applyBorder="0" applyAlignment="0" applyProtection="0">
      <alignment vertical="center"/>
    </xf>
    <xf numFmtId="0" fontId="18" fillId="20" borderId="0" applyNumberFormat="0" applyBorder="0" applyAlignment="0" applyProtection="0">
      <alignment vertical="center"/>
    </xf>
    <xf numFmtId="0" fontId="18" fillId="45" borderId="0" applyNumberFormat="0" applyBorder="0" applyAlignment="0" applyProtection="0">
      <alignment vertical="center"/>
    </xf>
    <xf numFmtId="0" fontId="18" fillId="20" borderId="0" applyNumberFormat="0" applyBorder="0" applyAlignment="0" applyProtection="0">
      <alignment vertical="center"/>
    </xf>
    <xf numFmtId="0" fontId="18" fillId="45" borderId="0" applyNumberFormat="0" applyBorder="0" applyAlignment="0" applyProtection="0">
      <alignment vertical="center"/>
    </xf>
    <xf numFmtId="0" fontId="18" fillId="45" borderId="0" applyNumberFormat="0" applyBorder="0" applyAlignment="0" applyProtection="0">
      <alignment vertical="center"/>
    </xf>
    <xf numFmtId="0" fontId="18" fillId="20" borderId="0" applyNumberFormat="0" applyBorder="0" applyAlignment="0" applyProtection="0">
      <alignment vertical="center"/>
    </xf>
    <xf numFmtId="0" fontId="18" fillId="20" borderId="0" applyNumberFormat="0" applyBorder="0" applyAlignment="0" applyProtection="0">
      <alignment vertical="center"/>
    </xf>
    <xf numFmtId="0" fontId="18" fillId="45" borderId="0" applyNumberFormat="0" applyBorder="0" applyAlignment="0" applyProtection="0">
      <alignment vertical="center"/>
    </xf>
    <xf numFmtId="0" fontId="18" fillId="20" borderId="0" applyNumberFormat="0" applyBorder="0" applyAlignment="0" applyProtection="0">
      <alignment vertical="center"/>
    </xf>
    <xf numFmtId="0" fontId="18" fillId="45" borderId="0" applyNumberFormat="0" applyBorder="0" applyAlignment="0" applyProtection="0">
      <alignment vertical="center"/>
    </xf>
    <xf numFmtId="0" fontId="18" fillId="45" borderId="0" applyNumberFormat="0" applyBorder="0" applyAlignment="0" applyProtection="0">
      <alignment vertical="center"/>
    </xf>
    <xf numFmtId="0" fontId="18" fillId="20" borderId="0" applyNumberFormat="0" applyBorder="0" applyAlignment="0" applyProtection="0">
      <alignment vertical="center"/>
    </xf>
    <xf numFmtId="0" fontId="18" fillId="45" borderId="0" applyNumberFormat="0" applyBorder="0" applyAlignment="0" applyProtection="0">
      <alignment vertical="center"/>
    </xf>
    <xf numFmtId="0" fontId="18" fillId="45"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37" borderId="0" applyNumberFormat="0" applyBorder="0" applyAlignment="0" applyProtection="0">
      <alignment vertical="center"/>
    </xf>
    <xf numFmtId="0" fontId="18" fillId="13" borderId="0" applyNumberFormat="0" applyBorder="0" applyAlignment="0" applyProtection="0">
      <alignment vertical="center"/>
    </xf>
    <xf numFmtId="0" fontId="18" fillId="37" borderId="0" applyNumberFormat="0" applyBorder="0" applyAlignment="0" applyProtection="0">
      <alignment vertical="center"/>
    </xf>
    <xf numFmtId="0" fontId="18" fillId="37"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37" borderId="0" applyNumberFormat="0" applyBorder="0" applyAlignment="0" applyProtection="0">
      <alignment vertical="center"/>
    </xf>
    <xf numFmtId="0" fontId="18" fillId="13" borderId="0" applyNumberFormat="0" applyBorder="0" applyAlignment="0" applyProtection="0">
      <alignment vertical="center"/>
    </xf>
    <xf numFmtId="0" fontId="18" fillId="37" borderId="0" applyNumberFormat="0" applyBorder="0" applyAlignment="0" applyProtection="0">
      <alignment vertical="center"/>
    </xf>
    <xf numFmtId="0" fontId="18" fillId="37" borderId="0" applyNumberFormat="0" applyBorder="0" applyAlignment="0" applyProtection="0">
      <alignment vertical="center"/>
    </xf>
    <xf numFmtId="0" fontId="18" fillId="13" borderId="0" applyNumberFormat="0" applyBorder="0" applyAlignment="0" applyProtection="0">
      <alignment vertical="center"/>
    </xf>
    <xf numFmtId="0" fontId="18" fillId="37" borderId="0" applyNumberFormat="0" applyBorder="0" applyAlignment="0" applyProtection="0">
      <alignment vertical="center"/>
    </xf>
    <xf numFmtId="0" fontId="18" fillId="37" borderId="0" applyNumberFormat="0" applyBorder="0" applyAlignment="0" applyProtection="0">
      <alignment vertical="center"/>
    </xf>
    <xf numFmtId="0" fontId="18" fillId="14" borderId="0" applyNumberFormat="0" applyBorder="0" applyAlignment="0" applyProtection="0">
      <alignment vertical="center"/>
    </xf>
    <xf numFmtId="0" fontId="18" fillId="14" borderId="0" applyNumberFormat="0" applyBorder="0" applyAlignment="0" applyProtection="0">
      <alignment vertical="center"/>
    </xf>
    <xf numFmtId="0" fontId="18" fillId="38" borderId="0" applyNumberFormat="0" applyBorder="0" applyAlignment="0" applyProtection="0">
      <alignment vertical="center"/>
    </xf>
    <xf numFmtId="0" fontId="18" fillId="14" borderId="0" applyNumberFormat="0" applyBorder="0" applyAlignment="0" applyProtection="0">
      <alignment vertical="center"/>
    </xf>
    <xf numFmtId="0" fontId="18" fillId="38" borderId="0" applyNumberFormat="0" applyBorder="0" applyAlignment="0" applyProtection="0">
      <alignment vertical="center"/>
    </xf>
    <xf numFmtId="0" fontId="18" fillId="38" borderId="0" applyNumberFormat="0" applyBorder="0" applyAlignment="0" applyProtection="0">
      <alignment vertical="center"/>
    </xf>
    <xf numFmtId="0" fontId="18" fillId="14" borderId="0" applyNumberFormat="0" applyBorder="0" applyAlignment="0" applyProtection="0">
      <alignment vertical="center"/>
    </xf>
    <xf numFmtId="0" fontId="18" fillId="14" borderId="0" applyNumberFormat="0" applyBorder="0" applyAlignment="0" applyProtection="0">
      <alignment vertical="center"/>
    </xf>
    <xf numFmtId="0" fontId="18" fillId="38" borderId="0" applyNumberFormat="0" applyBorder="0" applyAlignment="0" applyProtection="0">
      <alignment vertical="center"/>
    </xf>
    <xf numFmtId="0" fontId="18" fillId="14" borderId="0" applyNumberFormat="0" applyBorder="0" applyAlignment="0" applyProtection="0">
      <alignment vertical="center"/>
    </xf>
    <xf numFmtId="0" fontId="18" fillId="38" borderId="0" applyNumberFormat="0" applyBorder="0" applyAlignment="0" applyProtection="0">
      <alignment vertical="center"/>
    </xf>
    <xf numFmtId="0" fontId="18" fillId="38" borderId="0" applyNumberFormat="0" applyBorder="0" applyAlignment="0" applyProtection="0">
      <alignment vertical="center"/>
    </xf>
    <xf numFmtId="0" fontId="18" fillId="14" borderId="0" applyNumberFormat="0" applyBorder="0" applyAlignment="0" applyProtection="0">
      <alignment vertical="center"/>
    </xf>
    <xf numFmtId="0" fontId="18" fillId="38" borderId="0" applyNumberFormat="0" applyBorder="0" applyAlignment="0" applyProtection="0">
      <alignment vertical="center"/>
    </xf>
    <xf numFmtId="0" fontId="18" fillId="38" borderId="0" applyNumberFormat="0" applyBorder="0" applyAlignment="0" applyProtection="0">
      <alignment vertical="center"/>
    </xf>
    <xf numFmtId="0" fontId="18" fillId="21" borderId="0" applyNumberFormat="0" applyBorder="0" applyAlignment="0" applyProtection="0">
      <alignment vertical="center"/>
    </xf>
    <xf numFmtId="0" fontId="18" fillId="21" borderId="0" applyNumberFormat="0" applyBorder="0" applyAlignment="0" applyProtection="0">
      <alignment vertical="center"/>
    </xf>
    <xf numFmtId="0" fontId="18" fillId="52" borderId="0" applyNumberFormat="0" applyBorder="0" applyAlignment="0" applyProtection="0">
      <alignment vertical="center"/>
    </xf>
    <xf numFmtId="0" fontId="18" fillId="21" borderId="0" applyNumberFormat="0" applyBorder="0" applyAlignment="0" applyProtection="0">
      <alignment vertical="center"/>
    </xf>
    <xf numFmtId="0" fontId="18" fillId="52" borderId="0" applyNumberFormat="0" applyBorder="0" applyAlignment="0" applyProtection="0">
      <alignment vertical="center"/>
    </xf>
    <xf numFmtId="0" fontId="18" fillId="52" borderId="0" applyNumberFormat="0" applyBorder="0" applyAlignment="0" applyProtection="0">
      <alignment vertical="center"/>
    </xf>
    <xf numFmtId="0" fontId="18" fillId="21" borderId="0" applyNumberFormat="0" applyBorder="0" applyAlignment="0" applyProtection="0">
      <alignment vertical="center"/>
    </xf>
    <xf numFmtId="0" fontId="18" fillId="21" borderId="0" applyNumberFormat="0" applyBorder="0" applyAlignment="0" applyProtection="0">
      <alignment vertical="center"/>
    </xf>
    <xf numFmtId="0" fontId="18" fillId="52" borderId="0" applyNumberFormat="0" applyBorder="0" applyAlignment="0" applyProtection="0">
      <alignment vertical="center"/>
    </xf>
    <xf numFmtId="0" fontId="18" fillId="21" borderId="0" applyNumberFormat="0" applyBorder="0" applyAlignment="0" applyProtection="0">
      <alignment vertical="center"/>
    </xf>
    <xf numFmtId="0" fontId="18" fillId="52" borderId="0" applyNumberFormat="0" applyBorder="0" applyAlignment="0" applyProtection="0">
      <alignment vertical="center"/>
    </xf>
    <xf numFmtId="0" fontId="18" fillId="52" borderId="0" applyNumberFormat="0" applyBorder="0" applyAlignment="0" applyProtection="0">
      <alignment vertical="center"/>
    </xf>
    <xf numFmtId="0" fontId="18" fillId="21" borderId="0" applyNumberFormat="0" applyBorder="0" applyAlignment="0" applyProtection="0">
      <alignment vertical="center"/>
    </xf>
    <xf numFmtId="0" fontId="18" fillId="52" borderId="0" applyNumberFormat="0" applyBorder="0" applyAlignment="0" applyProtection="0">
      <alignment vertical="center"/>
    </xf>
    <xf numFmtId="0" fontId="18" fillId="52" borderId="0" applyNumberFormat="0" applyBorder="0" applyAlignment="0" applyProtection="0">
      <alignment vertical="center"/>
    </xf>
    <xf numFmtId="200" fontId="36" fillId="0" borderId="0" applyFont="0" applyFill="0" applyBorder="0" applyAlignment="0" applyProtection="0"/>
    <xf numFmtId="200" fontId="36" fillId="0" borderId="0" applyFont="0" applyFill="0" applyBorder="0" applyAlignment="0" applyProtection="0"/>
    <xf numFmtId="181" fontId="63" fillId="0" borderId="0" applyFont="0" applyFill="0" applyBorder="0" applyAlignment="0" applyProtection="0"/>
    <xf numFmtId="196" fontId="63" fillId="0" borderId="0" applyFont="0" applyFill="0" applyBorder="0" applyAlignment="0" applyProtection="0"/>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42" borderId="0" applyNumberFormat="0" applyBorder="0" applyAlignment="0" applyProtection="0">
      <alignment vertical="center"/>
    </xf>
    <xf numFmtId="0" fontId="31" fillId="22" borderId="0" applyNumberFormat="0" applyBorder="0" applyAlignment="0" applyProtection="0">
      <alignment vertical="center"/>
    </xf>
    <xf numFmtId="0" fontId="31" fillId="42" borderId="0" applyNumberFormat="0" applyBorder="0" applyAlignment="0" applyProtection="0">
      <alignment vertical="center"/>
    </xf>
    <xf numFmtId="0" fontId="31" fillId="4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42" borderId="0" applyNumberFormat="0" applyBorder="0" applyAlignment="0" applyProtection="0">
      <alignment vertical="center"/>
    </xf>
    <xf numFmtId="0" fontId="31" fillId="22" borderId="0" applyNumberFormat="0" applyBorder="0" applyAlignment="0" applyProtection="0">
      <alignment vertical="center"/>
    </xf>
    <xf numFmtId="0" fontId="31" fillId="42" borderId="0" applyNumberFormat="0" applyBorder="0" applyAlignment="0" applyProtection="0">
      <alignment vertical="center"/>
    </xf>
    <xf numFmtId="0" fontId="31" fillId="42" borderId="0" applyNumberFormat="0" applyBorder="0" applyAlignment="0" applyProtection="0">
      <alignment vertical="center"/>
    </xf>
    <xf numFmtId="0" fontId="31" fillId="22" borderId="0" applyNumberFormat="0" applyBorder="0" applyAlignment="0" applyProtection="0">
      <alignment vertical="center"/>
    </xf>
    <xf numFmtId="0" fontId="31" fillId="42" borderId="0" applyNumberFormat="0" applyBorder="0" applyAlignment="0" applyProtection="0">
      <alignment vertical="center"/>
    </xf>
    <xf numFmtId="0" fontId="31" fillId="42" borderId="0" applyNumberFormat="0" applyBorder="0" applyAlignment="0" applyProtection="0">
      <alignment vertical="center"/>
    </xf>
    <xf numFmtId="0" fontId="32" fillId="16" borderId="8" applyNumberFormat="0" applyAlignment="0" applyProtection="0">
      <alignment vertical="center"/>
    </xf>
    <xf numFmtId="0" fontId="32" fillId="16" borderId="8" applyNumberFormat="0" applyAlignment="0" applyProtection="0">
      <alignment vertical="center"/>
    </xf>
    <xf numFmtId="0" fontId="32" fillId="16" borderId="8" applyNumberFormat="0" applyAlignment="0" applyProtection="0">
      <alignment vertical="center"/>
    </xf>
    <xf numFmtId="0" fontId="32" fillId="41" borderId="8" applyNumberFormat="0" applyAlignment="0" applyProtection="0">
      <alignment vertical="center"/>
    </xf>
    <xf numFmtId="0" fontId="32" fillId="16" borderId="8" applyNumberFormat="0" applyAlignment="0" applyProtection="0">
      <alignment vertical="center"/>
    </xf>
    <xf numFmtId="0" fontId="32" fillId="41" borderId="8" applyNumberFormat="0" applyAlignment="0" applyProtection="0">
      <alignment vertical="center"/>
    </xf>
    <xf numFmtId="0" fontId="32" fillId="41" borderId="8" applyNumberFormat="0" applyAlignment="0" applyProtection="0">
      <alignment vertical="center"/>
    </xf>
    <xf numFmtId="0" fontId="32" fillId="16" borderId="8" applyNumberFormat="0" applyAlignment="0" applyProtection="0">
      <alignment vertical="center"/>
    </xf>
    <xf numFmtId="0" fontId="32" fillId="16" borderId="8" applyNumberFormat="0" applyAlignment="0" applyProtection="0">
      <alignment vertical="center"/>
    </xf>
    <xf numFmtId="0" fontId="32" fillId="41" borderId="8" applyNumberFormat="0" applyAlignment="0" applyProtection="0">
      <alignment vertical="center"/>
    </xf>
    <xf numFmtId="0" fontId="32" fillId="16" borderId="8" applyNumberFormat="0" applyAlignment="0" applyProtection="0">
      <alignment vertical="center"/>
    </xf>
    <xf numFmtId="0" fontId="32" fillId="41" borderId="8" applyNumberFormat="0" applyAlignment="0" applyProtection="0">
      <alignment vertical="center"/>
    </xf>
    <xf numFmtId="0" fontId="32" fillId="41" borderId="8" applyNumberFormat="0" applyAlignment="0" applyProtection="0">
      <alignment vertical="center"/>
    </xf>
    <xf numFmtId="0" fontId="32" fillId="16" borderId="8" applyNumberFormat="0" applyAlignment="0" applyProtection="0">
      <alignment vertical="center"/>
    </xf>
    <xf numFmtId="0" fontId="32" fillId="41" borderId="8" applyNumberFormat="0" applyAlignment="0" applyProtection="0">
      <alignment vertical="center"/>
    </xf>
    <xf numFmtId="0" fontId="32" fillId="41" borderId="8" applyNumberFormat="0" applyAlignment="0" applyProtection="0">
      <alignment vertical="center"/>
    </xf>
    <xf numFmtId="0" fontId="33" fillId="7" borderId="5" applyNumberFormat="0" applyAlignment="0" applyProtection="0">
      <alignment vertical="center"/>
    </xf>
    <xf numFmtId="0" fontId="33" fillId="7" borderId="5" applyNumberFormat="0" applyAlignment="0" applyProtection="0">
      <alignment vertical="center"/>
    </xf>
    <xf numFmtId="0" fontId="33" fillId="7" borderId="5" applyNumberFormat="0" applyAlignment="0" applyProtection="0">
      <alignment vertical="center"/>
    </xf>
    <xf numFmtId="0" fontId="33" fillId="32" borderId="5" applyNumberFormat="0" applyAlignment="0" applyProtection="0">
      <alignment vertical="center"/>
    </xf>
    <xf numFmtId="0" fontId="33" fillId="7" borderId="5" applyNumberFormat="0" applyAlignment="0" applyProtection="0">
      <alignment vertical="center"/>
    </xf>
    <xf numFmtId="0" fontId="33" fillId="32" borderId="5" applyNumberFormat="0" applyAlignment="0" applyProtection="0">
      <alignment vertical="center"/>
    </xf>
    <xf numFmtId="0" fontId="33" fillId="32" borderId="5" applyNumberFormat="0" applyAlignment="0" applyProtection="0">
      <alignment vertical="center"/>
    </xf>
    <xf numFmtId="0" fontId="33" fillId="7" borderId="5" applyNumberFormat="0" applyAlignment="0" applyProtection="0">
      <alignment vertical="center"/>
    </xf>
    <xf numFmtId="0" fontId="33" fillId="7" borderId="5" applyNumberFormat="0" applyAlignment="0" applyProtection="0">
      <alignment vertical="center"/>
    </xf>
    <xf numFmtId="0" fontId="33" fillId="32" borderId="5" applyNumberFormat="0" applyAlignment="0" applyProtection="0">
      <alignment vertical="center"/>
    </xf>
    <xf numFmtId="0" fontId="33" fillId="7" borderId="5" applyNumberFormat="0" applyAlignment="0" applyProtection="0">
      <alignment vertical="center"/>
    </xf>
    <xf numFmtId="0" fontId="33" fillId="32" borderId="5" applyNumberFormat="0" applyAlignment="0" applyProtection="0">
      <alignment vertical="center"/>
    </xf>
    <xf numFmtId="0" fontId="33" fillId="32" borderId="5" applyNumberFormat="0" applyAlignment="0" applyProtection="0">
      <alignment vertical="center"/>
    </xf>
    <xf numFmtId="0" fontId="33" fillId="7" borderId="5" applyNumberFormat="0" applyAlignment="0" applyProtection="0">
      <alignment vertical="center"/>
    </xf>
    <xf numFmtId="0" fontId="33" fillId="32" borderId="5" applyNumberFormat="0" applyAlignment="0" applyProtection="0">
      <alignment vertical="center"/>
    </xf>
    <xf numFmtId="0" fontId="33" fillId="32" borderId="5" applyNumberFormat="0" applyAlignment="0" applyProtection="0">
      <alignment vertical="center"/>
    </xf>
    <xf numFmtId="0" fontId="88" fillId="0" borderId="0" applyNumberFormat="0" applyFill="0" applyBorder="0" applyAlignment="0" applyProtection="0">
      <alignment vertical="top"/>
      <protection locked="0"/>
    </xf>
    <xf numFmtId="0" fontId="88" fillId="0" borderId="0" applyNumberFormat="0" applyFill="0" applyBorder="0" applyAlignment="0" applyProtection="0">
      <alignment vertical="top"/>
      <protection locked="0"/>
    </xf>
    <xf numFmtId="0" fontId="88" fillId="0" borderId="0" applyNumberFormat="0" applyFill="0" applyBorder="0" applyAlignment="0" applyProtection="0">
      <alignment vertical="top"/>
      <protection locked="0"/>
    </xf>
    <xf numFmtId="0" fontId="88" fillId="0" borderId="0" applyNumberFormat="0" applyFill="0" applyBorder="0" applyAlignment="0" applyProtection="0">
      <alignment vertical="top"/>
      <protection locked="0"/>
    </xf>
    <xf numFmtId="179" fontId="80" fillId="0" borderId="0" applyFont="0" applyFill="0" applyBorder="0" applyAlignment="0" applyProtection="0"/>
    <xf numFmtId="180" fontId="80" fillId="0" borderId="0" applyFont="0" applyFill="0" applyBorder="0" applyAlignment="0" applyProtection="0"/>
    <xf numFmtId="41" fontId="89" fillId="0" borderId="0" applyFont="0" applyFill="0" applyBorder="0" applyAlignment="0" applyProtection="0"/>
    <xf numFmtId="43" fontId="89" fillId="0" borderId="0" applyFont="0" applyFill="0" applyBorder="0" applyAlignment="0" applyProtection="0"/>
    <xf numFmtId="0" fontId="87" fillId="0" borderId="0"/>
    <xf numFmtId="0" fontId="86" fillId="0" borderId="0"/>
    <xf numFmtId="0" fontId="37" fillId="0" borderId="0"/>
    <xf numFmtId="0" fontId="36" fillId="0" borderId="0"/>
    <xf numFmtId="0" fontId="86" fillId="0" borderId="0"/>
    <xf numFmtId="180" fontId="15" fillId="0" borderId="0" applyFont="0" applyFill="0" applyBorder="0" applyAlignment="0" applyProtection="0"/>
    <xf numFmtId="197" fontId="86" fillId="0" borderId="0" applyFont="0" applyFill="0" applyBorder="0" applyAlignment="0" applyProtection="0"/>
    <xf numFmtId="176" fontId="15" fillId="0" borderId="0" applyFont="0" applyFill="0" applyBorder="0" applyAlignment="0" applyProtection="0"/>
    <xf numFmtId="208" fontId="15" fillId="0" borderId="0" applyFont="0" applyFill="0" applyBorder="0" applyAlignment="0" applyProtection="0"/>
    <xf numFmtId="209" fontId="15" fillId="0" borderId="0" applyFont="0" applyFill="0" applyBorder="0" applyAlignment="0" applyProtection="0"/>
    <xf numFmtId="0" fontId="90" fillId="0" borderId="0"/>
    <xf numFmtId="0" fontId="15" fillId="23" borderId="9" applyNumberFormat="0" applyFont="0" applyAlignment="0" applyProtection="0">
      <alignment vertical="center"/>
    </xf>
    <xf numFmtId="0" fontId="15" fillId="23" borderId="9" applyNumberFormat="0" applyFont="0" applyAlignment="0" applyProtection="0">
      <alignment vertical="center"/>
    </xf>
    <xf numFmtId="0" fontId="15" fillId="23" borderId="9" applyNumberFormat="0" applyFont="0" applyAlignment="0" applyProtection="0">
      <alignment vertical="center"/>
    </xf>
    <xf numFmtId="0" fontId="15" fillId="40" borderId="9" applyNumberFormat="0" applyFont="0" applyAlignment="0" applyProtection="0">
      <alignment vertical="center"/>
    </xf>
    <xf numFmtId="0" fontId="15" fillId="23" borderId="9" applyNumberFormat="0" applyFont="0" applyAlignment="0" applyProtection="0">
      <alignment vertical="center"/>
    </xf>
    <xf numFmtId="0" fontId="15" fillId="40" borderId="9" applyNumberFormat="0" applyFont="0" applyAlignment="0" applyProtection="0">
      <alignment vertical="center"/>
    </xf>
    <xf numFmtId="0" fontId="15" fillId="40" borderId="9" applyNumberFormat="0" applyFont="0" applyAlignment="0" applyProtection="0">
      <alignment vertical="center"/>
    </xf>
    <xf numFmtId="0" fontId="15" fillId="23" borderId="9" applyNumberFormat="0" applyFont="0" applyAlignment="0" applyProtection="0">
      <alignment vertical="center"/>
    </xf>
    <xf numFmtId="0" fontId="15" fillId="23" borderId="9" applyNumberFormat="0" applyFont="0" applyAlignment="0" applyProtection="0">
      <alignment vertical="center"/>
    </xf>
    <xf numFmtId="0" fontId="15" fillId="40" borderId="9" applyNumberFormat="0" applyFont="0" applyAlignment="0" applyProtection="0">
      <alignment vertical="center"/>
    </xf>
    <xf numFmtId="0" fontId="15" fillId="23" borderId="9" applyNumberFormat="0" applyFont="0" applyAlignment="0" applyProtection="0">
      <alignment vertical="center"/>
    </xf>
    <xf numFmtId="0" fontId="15" fillId="40" borderId="9" applyNumberFormat="0" applyFont="0" applyAlignment="0" applyProtection="0">
      <alignment vertical="center"/>
    </xf>
    <xf numFmtId="0" fontId="15" fillId="40" borderId="9" applyNumberFormat="0" applyFont="0" applyAlignment="0" applyProtection="0">
      <alignment vertical="center"/>
    </xf>
    <xf numFmtId="0" fontId="15" fillId="23" borderId="9" applyNumberFormat="0" applyFont="0" applyAlignment="0" applyProtection="0">
      <alignment vertical="center"/>
    </xf>
    <xf numFmtId="0" fontId="15" fillId="40" borderId="9" applyNumberFormat="0" applyFont="0" applyAlignment="0" applyProtection="0">
      <alignment vertical="center"/>
    </xf>
    <xf numFmtId="0" fontId="15" fillId="40" borderId="9" applyNumberFormat="0" applyFont="0" applyAlignment="0" applyProtection="0">
      <alignment vertical="center"/>
    </xf>
    <xf numFmtId="38" fontId="85" fillId="0" borderId="0" applyFont="0" applyFill="0" applyBorder="0" applyAlignment="0" applyProtection="0"/>
    <xf numFmtId="40" fontId="85" fillId="0" borderId="0" applyFont="0" applyFill="0" applyBorder="0" applyAlignment="0" applyProtection="0"/>
    <xf numFmtId="0" fontId="85" fillId="0" borderId="0" applyFont="0" applyFill="0" applyBorder="0" applyAlignment="0" applyProtection="0"/>
    <xf numFmtId="0" fontId="85" fillId="0" borderId="0" applyFont="0" applyFill="0" applyBorder="0" applyAlignment="0" applyProtection="0"/>
    <xf numFmtId="0" fontId="11" fillId="0" borderId="0">
      <alignment vertical="center"/>
    </xf>
    <xf numFmtId="0" fontId="31" fillId="34" borderId="0">
      <alignment vertical="center"/>
    </xf>
    <xf numFmtId="0" fontId="11" fillId="0" borderId="0">
      <alignment vertical="center"/>
    </xf>
    <xf numFmtId="0" fontId="12" fillId="0" borderId="0" applyNumberFormat="0" applyBorder="0" applyProtection="0">
      <alignment vertical="center"/>
    </xf>
    <xf numFmtId="0" fontId="12" fillId="0" borderId="0">
      <alignment vertical="center"/>
    </xf>
    <xf numFmtId="0" fontId="12" fillId="0" borderId="0" applyProtection="0">
      <alignment vertical="center"/>
    </xf>
    <xf numFmtId="0" fontId="13" fillId="0" borderId="0">
      <alignment vertical="center"/>
    </xf>
    <xf numFmtId="0" fontId="24" fillId="29" borderId="0" applyNumberFormat="0" applyBorder="0" applyProtection="0">
      <alignment vertical="center"/>
    </xf>
    <xf numFmtId="0" fontId="15" fillId="0" borderId="0" applyFont="0" applyFill="0" applyBorder="0" applyAlignment="0" applyProtection="0">
      <alignment vertical="center"/>
    </xf>
    <xf numFmtId="0" fontId="31" fillId="42" borderId="0">
      <alignment vertical="center"/>
    </xf>
    <xf numFmtId="0" fontId="31" fillId="42" borderId="0">
      <alignment vertical="center"/>
    </xf>
    <xf numFmtId="0" fontId="95" fillId="42" borderId="0" applyNumberFormat="0" applyBorder="0" applyAlignment="0" applyProtection="0"/>
    <xf numFmtId="0" fontId="40" fillId="0" borderId="21">
      <protection locked="0"/>
    </xf>
    <xf numFmtId="186" fontId="44" fillId="0" borderId="22" applyAlignment="0" applyProtection="0"/>
    <xf numFmtId="0" fontId="15" fillId="0" borderId="0"/>
    <xf numFmtId="0" fontId="46" fillId="0" borderId="23" applyNumberFormat="0" applyFill="0" applyProtection="0">
      <alignment horizontal="center"/>
    </xf>
    <xf numFmtId="0" fontId="15" fillId="0" borderId="0"/>
    <xf numFmtId="0" fontId="15" fillId="0" borderId="0"/>
    <xf numFmtId="0" fontId="56" fillId="0" borderId="21">
      <alignment horizontal="left" vertical="center"/>
    </xf>
    <xf numFmtId="0" fontId="15" fillId="0" borderId="0">
      <alignment vertical="center"/>
    </xf>
    <xf numFmtId="0" fontId="56" fillId="0" borderId="21">
      <alignment horizontal="left" vertical="center"/>
    </xf>
    <xf numFmtId="0" fontId="15" fillId="0" borderId="0"/>
    <xf numFmtId="0" fontId="15" fillId="0" borderId="0"/>
    <xf numFmtId="0" fontId="15" fillId="0" borderId="0"/>
    <xf numFmtId="0" fontId="46" fillId="0" borderId="23" applyNumberFormat="0" applyFill="0" applyProtection="0">
      <alignment horizontal="center"/>
    </xf>
    <xf numFmtId="186" fontId="44" fillId="0" borderId="22" applyAlignment="0" applyProtection="0"/>
    <xf numFmtId="0" fontId="40" fillId="0" borderId="21">
      <protection locked="0"/>
    </xf>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3" fillId="0" borderId="0">
      <alignment vertical="center"/>
    </xf>
    <xf numFmtId="0" fontId="7" fillId="0" borderId="0">
      <alignment vertical="center"/>
    </xf>
    <xf numFmtId="9" fontId="7" fillId="0" borderId="0" applyFont="0" applyFill="0" applyBorder="0" applyAlignment="0" applyProtection="0">
      <alignment vertical="center"/>
    </xf>
    <xf numFmtId="43" fontId="3" fillId="0" borderId="0" applyFont="0" applyFill="0" applyBorder="0" applyAlignment="0" applyProtection="0">
      <alignment vertical="center"/>
    </xf>
    <xf numFmtId="0" fontId="2" fillId="0" borderId="0">
      <alignment vertical="center"/>
    </xf>
    <xf numFmtId="0" fontId="7" fillId="0" borderId="0">
      <alignment vertical="center"/>
    </xf>
    <xf numFmtId="0" fontId="7" fillId="0" borderId="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8" borderId="0" applyNumberFormat="0" applyBorder="0" applyAlignment="0" applyProtection="0">
      <alignment vertical="center"/>
    </xf>
    <xf numFmtId="0" fontId="7" fillId="2" borderId="0" applyNumberFormat="0" applyBorder="0" applyAlignment="0" applyProtection="0">
      <alignment vertical="center"/>
    </xf>
    <xf numFmtId="0" fontId="7" fillId="28" borderId="0" applyNumberFormat="0" applyBorder="0" applyAlignment="0" applyProtection="0">
      <alignment vertical="center"/>
    </xf>
    <xf numFmtId="0" fontId="7" fillId="28"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8" borderId="0" applyNumberFormat="0" applyBorder="0" applyAlignment="0" applyProtection="0">
      <alignment vertical="center"/>
    </xf>
    <xf numFmtId="0" fontId="7" fillId="2" borderId="0" applyNumberFormat="0" applyBorder="0" applyAlignment="0" applyProtection="0">
      <alignment vertical="center"/>
    </xf>
    <xf numFmtId="0" fontId="7" fillId="28" borderId="0" applyNumberFormat="0" applyBorder="0" applyAlignment="0" applyProtection="0">
      <alignment vertical="center"/>
    </xf>
    <xf numFmtId="0" fontId="7" fillId="28" borderId="0" applyNumberFormat="0" applyBorder="0" applyAlignment="0" applyProtection="0">
      <alignment vertical="center"/>
    </xf>
    <xf numFmtId="0" fontId="7" fillId="2" borderId="0" applyNumberFormat="0" applyBorder="0" applyAlignment="0" applyProtection="0">
      <alignment vertical="center"/>
    </xf>
    <xf numFmtId="0" fontId="7" fillId="28" borderId="0" applyNumberFormat="0" applyBorder="0" applyAlignment="0" applyProtection="0">
      <alignment vertical="center"/>
    </xf>
    <xf numFmtId="0" fontId="7" fillId="28"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27" borderId="0" applyNumberFormat="0" applyBorder="0" applyAlignment="0" applyProtection="0">
      <alignment vertical="center"/>
    </xf>
    <xf numFmtId="0" fontId="7" fillId="3"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27" borderId="0" applyNumberFormat="0" applyBorder="0" applyAlignment="0" applyProtection="0">
      <alignment vertical="center"/>
    </xf>
    <xf numFmtId="0" fontId="7" fillId="3"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3"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29" borderId="0" applyNumberFormat="0" applyBorder="0" applyAlignment="0" applyProtection="0">
      <alignment vertical="center"/>
    </xf>
    <xf numFmtId="0" fontId="7" fillId="4" borderId="0" applyNumberFormat="0" applyBorder="0" applyAlignment="0" applyProtection="0">
      <alignment vertical="center"/>
    </xf>
    <xf numFmtId="0" fontId="7" fillId="29" borderId="0" applyNumberFormat="0" applyBorder="0" applyAlignment="0" applyProtection="0">
      <alignment vertical="center"/>
    </xf>
    <xf numFmtId="0" fontId="7" fillId="29"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29" borderId="0" applyNumberFormat="0" applyBorder="0" applyAlignment="0" applyProtection="0">
      <alignment vertical="center"/>
    </xf>
    <xf numFmtId="0" fontId="7" fillId="4" borderId="0" applyNumberFormat="0" applyBorder="0" applyAlignment="0" applyProtection="0">
      <alignment vertical="center"/>
    </xf>
    <xf numFmtId="0" fontId="7" fillId="29" borderId="0" applyNumberFormat="0" applyBorder="0" applyAlignment="0" applyProtection="0">
      <alignment vertical="center"/>
    </xf>
    <xf numFmtId="0" fontId="7" fillId="29" borderId="0" applyNumberFormat="0" applyBorder="0" applyAlignment="0" applyProtection="0">
      <alignment vertical="center"/>
    </xf>
    <xf numFmtId="0" fontId="7" fillId="4" borderId="0" applyNumberFormat="0" applyBorder="0" applyAlignment="0" applyProtection="0">
      <alignment vertical="center"/>
    </xf>
    <xf numFmtId="0" fontId="7" fillId="29" borderId="0" applyNumberFormat="0" applyBorder="0" applyAlignment="0" applyProtection="0">
      <alignment vertical="center"/>
    </xf>
    <xf numFmtId="0" fontId="7" fillId="29"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30" borderId="0" applyNumberFormat="0" applyBorder="0" applyAlignment="0" applyProtection="0">
      <alignment vertical="center"/>
    </xf>
    <xf numFmtId="0" fontId="7" fillId="5" borderId="0" applyNumberFormat="0" applyBorder="0" applyAlignment="0" applyProtection="0">
      <alignment vertical="center"/>
    </xf>
    <xf numFmtId="0" fontId="7" fillId="30" borderId="0" applyNumberFormat="0" applyBorder="0" applyAlignment="0" applyProtection="0">
      <alignment vertical="center"/>
    </xf>
    <xf numFmtId="0" fontId="7" fillId="30"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30" borderId="0" applyNumberFormat="0" applyBorder="0" applyAlignment="0" applyProtection="0">
      <alignment vertical="center"/>
    </xf>
    <xf numFmtId="0" fontId="7" fillId="5" borderId="0" applyNumberFormat="0" applyBorder="0" applyAlignment="0" applyProtection="0">
      <alignment vertical="center"/>
    </xf>
    <xf numFmtId="0" fontId="7" fillId="30" borderId="0" applyNumberFormat="0" applyBorder="0" applyAlignment="0" applyProtection="0">
      <alignment vertical="center"/>
    </xf>
    <xf numFmtId="0" fontId="7" fillId="30" borderId="0" applyNumberFormat="0" applyBorder="0" applyAlignment="0" applyProtection="0">
      <alignment vertical="center"/>
    </xf>
    <xf numFmtId="0" fontId="7" fillId="5" borderId="0" applyNumberFormat="0" applyBorder="0" applyAlignment="0" applyProtection="0">
      <alignment vertical="center"/>
    </xf>
    <xf numFmtId="0" fontId="7" fillId="30" borderId="0" applyNumberFormat="0" applyBorder="0" applyAlignment="0" applyProtection="0">
      <alignment vertical="center"/>
    </xf>
    <xf numFmtId="0" fontId="7" fillId="30"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31" borderId="0" applyNumberFormat="0" applyBorder="0" applyAlignment="0" applyProtection="0">
      <alignment vertical="center"/>
    </xf>
    <xf numFmtId="0" fontId="7" fillId="6" borderId="0" applyNumberFormat="0" applyBorder="0" applyAlignment="0" applyProtection="0">
      <alignment vertical="center"/>
    </xf>
    <xf numFmtId="0" fontId="7" fillId="31" borderId="0" applyNumberFormat="0" applyBorder="0" applyAlignment="0" applyProtection="0">
      <alignment vertical="center"/>
    </xf>
    <xf numFmtId="0" fontId="7" fillId="31"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31" borderId="0" applyNumberFormat="0" applyBorder="0" applyAlignment="0" applyProtection="0">
      <alignment vertical="center"/>
    </xf>
    <xf numFmtId="0" fontId="7" fillId="6" borderId="0" applyNumberFormat="0" applyBorder="0" applyAlignment="0" applyProtection="0">
      <alignment vertical="center"/>
    </xf>
    <xf numFmtId="0" fontId="7" fillId="31" borderId="0" applyNumberFormat="0" applyBorder="0" applyAlignment="0" applyProtection="0">
      <alignment vertical="center"/>
    </xf>
    <xf numFmtId="0" fontId="7" fillId="31" borderId="0" applyNumberFormat="0" applyBorder="0" applyAlignment="0" applyProtection="0">
      <alignment vertical="center"/>
    </xf>
    <xf numFmtId="0" fontId="7" fillId="6" borderId="0" applyNumberFormat="0" applyBorder="0" applyAlignment="0" applyProtection="0">
      <alignment vertical="center"/>
    </xf>
    <xf numFmtId="0" fontId="7" fillId="31" borderId="0" applyNumberFormat="0" applyBorder="0" applyAlignment="0" applyProtection="0">
      <alignment vertical="center"/>
    </xf>
    <xf numFmtId="0" fontId="7" fillId="31"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32" borderId="0" applyNumberFormat="0" applyBorder="0" applyAlignment="0" applyProtection="0">
      <alignment vertical="center"/>
    </xf>
    <xf numFmtId="0" fontId="7" fillId="7"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32" borderId="0" applyNumberFormat="0" applyBorder="0" applyAlignment="0" applyProtection="0">
      <alignment vertical="center"/>
    </xf>
    <xf numFmtId="0" fontId="7" fillId="7"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7" fillId="7"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33" borderId="0" applyNumberFormat="0" applyBorder="0" applyAlignment="0" applyProtection="0">
      <alignment vertical="center"/>
    </xf>
    <xf numFmtId="0" fontId="7" fillId="8" borderId="0" applyNumberFormat="0" applyBorder="0" applyAlignment="0" applyProtection="0">
      <alignment vertical="center"/>
    </xf>
    <xf numFmtId="0" fontId="7" fillId="33" borderId="0" applyNumberFormat="0" applyBorder="0" applyAlignment="0" applyProtection="0">
      <alignment vertical="center"/>
    </xf>
    <xf numFmtId="0" fontId="7" fillId="33"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33" borderId="0" applyNumberFormat="0" applyBorder="0" applyAlignment="0" applyProtection="0">
      <alignment vertical="center"/>
    </xf>
    <xf numFmtId="0" fontId="7" fillId="8" borderId="0" applyNumberFormat="0" applyBorder="0" applyAlignment="0" applyProtection="0">
      <alignment vertical="center"/>
    </xf>
    <xf numFmtId="0" fontId="7" fillId="33" borderId="0" applyNumberFormat="0" applyBorder="0" applyAlignment="0" applyProtection="0">
      <alignment vertical="center"/>
    </xf>
    <xf numFmtId="0" fontId="7" fillId="33" borderId="0" applyNumberFormat="0" applyBorder="0" applyAlignment="0" applyProtection="0">
      <alignment vertical="center"/>
    </xf>
    <xf numFmtId="0" fontId="7" fillId="8" borderId="0" applyNumberFormat="0" applyBorder="0" applyAlignment="0" applyProtection="0">
      <alignment vertical="center"/>
    </xf>
    <xf numFmtId="0" fontId="7" fillId="33" borderId="0" applyNumberFormat="0" applyBorder="0" applyAlignment="0" applyProtection="0">
      <alignment vertical="center"/>
    </xf>
    <xf numFmtId="0" fontId="7" fillId="33"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7" fillId="34" borderId="0" applyNumberFormat="0" applyBorder="0" applyAlignment="0" applyProtection="0">
      <alignment vertical="center"/>
    </xf>
    <xf numFmtId="0" fontId="7" fillId="9" borderId="0" applyNumberFormat="0" applyBorder="0" applyAlignment="0" applyProtection="0">
      <alignment vertical="center"/>
    </xf>
    <xf numFmtId="0" fontId="7" fillId="34" borderId="0" applyNumberFormat="0" applyBorder="0" applyAlignment="0" applyProtection="0">
      <alignment vertical="center"/>
    </xf>
    <xf numFmtId="0" fontId="7" fillId="34"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7" fillId="34" borderId="0" applyNumberFormat="0" applyBorder="0" applyAlignment="0" applyProtection="0">
      <alignment vertical="center"/>
    </xf>
    <xf numFmtId="0" fontId="7" fillId="9" borderId="0" applyNumberFormat="0" applyBorder="0" applyAlignment="0" applyProtection="0">
      <alignment vertical="center"/>
    </xf>
    <xf numFmtId="0" fontId="7" fillId="34" borderId="0" applyNumberFormat="0" applyBorder="0" applyAlignment="0" applyProtection="0">
      <alignment vertical="center"/>
    </xf>
    <xf numFmtId="0" fontId="7" fillId="34" borderId="0" applyNumberFormat="0" applyBorder="0" applyAlignment="0" applyProtection="0">
      <alignment vertical="center"/>
    </xf>
    <xf numFmtId="0" fontId="7" fillId="9" borderId="0" applyNumberFormat="0" applyBorder="0" applyAlignment="0" applyProtection="0">
      <alignment vertical="center"/>
    </xf>
    <xf numFmtId="0" fontId="7" fillId="34" borderId="0" applyNumberFormat="0" applyBorder="0" applyAlignment="0" applyProtection="0">
      <alignment vertical="center"/>
    </xf>
    <xf numFmtId="0" fontId="7" fillId="34"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35" borderId="0" applyNumberFormat="0" applyBorder="0" applyAlignment="0" applyProtection="0">
      <alignment vertical="center"/>
    </xf>
    <xf numFmtId="0" fontId="7" fillId="10" borderId="0" applyNumberFormat="0" applyBorder="0" applyAlignment="0" applyProtection="0">
      <alignment vertical="center"/>
    </xf>
    <xf numFmtId="0" fontId="7" fillId="35" borderId="0" applyNumberFormat="0" applyBorder="0" applyAlignment="0" applyProtection="0">
      <alignment vertical="center"/>
    </xf>
    <xf numFmtId="0" fontId="7" fillId="35"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35" borderId="0" applyNumberFormat="0" applyBorder="0" applyAlignment="0" applyProtection="0">
      <alignment vertical="center"/>
    </xf>
    <xf numFmtId="0" fontId="7" fillId="10" borderId="0" applyNumberFormat="0" applyBorder="0" applyAlignment="0" applyProtection="0">
      <alignment vertical="center"/>
    </xf>
    <xf numFmtId="0" fontId="7" fillId="35" borderId="0" applyNumberFormat="0" applyBorder="0" applyAlignment="0" applyProtection="0">
      <alignment vertical="center"/>
    </xf>
    <xf numFmtId="0" fontId="7" fillId="35" borderId="0" applyNumberFormat="0" applyBorder="0" applyAlignment="0" applyProtection="0">
      <alignment vertical="center"/>
    </xf>
    <xf numFmtId="0" fontId="7" fillId="10" borderId="0" applyNumberFormat="0" applyBorder="0" applyAlignment="0" applyProtection="0">
      <alignment vertical="center"/>
    </xf>
    <xf numFmtId="0" fontId="7" fillId="35" borderId="0" applyNumberFormat="0" applyBorder="0" applyAlignment="0" applyProtection="0">
      <alignment vertical="center"/>
    </xf>
    <xf numFmtId="0" fontId="7" fillId="3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30" borderId="0" applyNumberFormat="0" applyBorder="0" applyAlignment="0" applyProtection="0">
      <alignment vertical="center"/>
    </xf>
    <xf numFmtId="0" fontId="7" fillId="5" borderId="0" applyNumberFormat="0" applyBorder="0" applyAlignment="0" applyProtection="0">
      <alignment vertical="center"/>
    </xf>
    <xf numFmtId="0" fontId="7" fillId="30" borderId="0" applyNumberFormat="0" applyBorder="0" applyAlignment="0" applyProtection="0">
      <alignment vertical="center"/>
    </xf>
    <xf numFmtId="0" fontId="7" fillId="30"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30" borderId="0" applyNumberFormat="0" applyBorder="0" applyAlignment="0" applyProtection="0">
      <alignment vertical="center"/>
    </xf>
    <xf numFmtId="0" fontId="7" fillId="5" borderId="0" applyNumberFormat="0" applyBorder="0" applyAlignment="0" applyProtection="0">
      <alignment vertical="center"/>
    </xf>
    <xf numFmtId="0" fontId="7" fillId="30" borderId="0" applyNumberFormat="0" applyBorder="0" applyAlignment="0" applyProtection="0">
      <alignment vertical="center"/>
    </xf>
    <xf numFmtId="0" fontId="7" fillId="30" borderId="0" applyNumberFormat="0" applyBorder="0" applyAlignment="0" applyProtection="0">
      <alignment vertical="center"/>
    </xf>
    <xf numFmtId="0" fontId="7" fillId="5" borderId="0" applyNumberFormat="0" applyBorder="0" applyAlignment="0" applyProtection="0">
      <alignment vertical="center"/>
    </xf>
    <xf numFmtId="0" fontId="7" fillId="30" borderId="0" applyNumberFormat="0" applyBorder="0" applyAlignment="0" applyProtection="0">
      <alignment vertical="center"/>
    </xf>
    <xf numFmtId="0" fontId="7" fillId="30"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33" borderId="0" applyNumberFormat="0" applyBorder="0" applyAlignment="0" applyProtection="0">
      <alignment vertical="center"/>
    </xf>
    <xf numFmtId="0" fontId="7" fillId="8" borderId="0" applyNumberFormat="0" applyBorder="0" applyAlignment="0" applyProtection="0">
      <alignment vertical="center"/>
    </xf>
    <xf numFmtId="0" fontId="7" fillId="33" borderId="0" applyNumberFormat="0" applyBorder="0" applyAlignment="0" applyProtection="0">
      <alignment vertical="center"/>
    </xf>
    <xf numFmtId="0" fontId="7" fillId="33"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33" borderId="0" applyNumberFormat="0" applyBorder="0" applyAlignment="0" applyProtection="0">
      <alignment vertical="center"/>
    </xf>
    <xf numFmtId="0" fontId="7" fillId="8" borderId="0" applyNumberFormat="0" applyBorder="0" applyAlignment="0" applyProtection="0">
      <alignment vertical="center"/>
    </xf>
    <xf numFmtId="0" fontId="7" fillId="33" borderId="0" applyNumberFormat="0" applyBorder="0" applyAlignment="0" applyProtection="0">
      <alignment vertical="center"/>
    </xf>
    <xf numFmtId="0" fontId="7" fillId="33" borderId="0" applyNumberFormat="0" applyBorder="0" applyAlignment="0" applyProtection="0">
      <alignment vertical="center"/>
    </xf>
    <xf numFmtId="0" fontId="7" fillId="8" borderId="0" applyNumberFormat="0" applyBorder="0" applyAlignment="0" applyProtection="0">
      <alignment vertical="center"/>
    </xf>
    <xf numFmtId="0" fontId="7" fillId="33" borderId="0" applyNumberFormat="0" applyBorder="0" applyAlignment="0" applyProtection="0">
      <alignment vertical="center"/>
    </xf>
    <xf numFmtId="0" fontId="7" fillId="33"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36" borderId="0" applyNumberFormat="0" applyBorder="0" applyAlignment="0" applyProtection="0">
      <alignment vertical="center"/>
    </xf>
    <xf numFmtId="0" fontId="7" fillId="11" borderId="0" applyNumberFormat="0" applyBorder="0" applyAlignment="0" applyProtection="0">
      <alignment vertical="center"/>
    </xf>
    <xf numFmtId="0" fontId="7" fillId="36" borderId="0" applyNumberFormat="0" applyBorder="0" applyAlignment="0" applyProtection="0">
      <alignment vertical="center"/>
    </xf>
    <xf numFmtId="0" fontId="7" fillId="36"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36" borderId="0" applyNumberFormat="0" applyBorder="0" applyAlignment="0" applyProtection="0">
      <alignment vertical="center"/>
    </xf>
    <xf numFmtId="0" fontId="7" fillId="11" borderId="0" applyNumberFormat="0" applyBorder="0" applyAlignment="0" applyProtection="0">
      <alignment vertical="center"/>
    </xf>
    <xf numFmtId="0" fontId="7" fillId="36" borderId="0" applyNumberFormat="0" applyBorder="0" applyAlignment="0" applyProtection="0">
      <alignment vertical="center"/>
    </xf>
    <xf numFmtId="0" fontId="7" fillId="36" borderId="0" applyNumberFormat="0" applyBorder="0" applyAlignment="0" applyProtection="0">
      <alignment vertical="center"/>
    </xf>
    <xf numFmtId="0" fontId="7" fillId="11" borderId="0" applyNumberFormat="0" applyBorder="0" applyAlignment="0" applyProtection="0">
      <alignment vertical="center"/>
    </xf>
    <xf numFmtId="0" fontId="7" fillId="36" borderId="0" applyNumberFormat="0" applyBorder="0" applyAlignment="0" applyProtection="0">
      <alignment vertical="center"/>
    </xf>
    <xf numFmtId="0" fontId="7" fillId="36" borderId="0" applyNumberFormat="0" applyBorder="0" applyAlignment="0" applyProtection="0">
      <alignment vertical="center"/>
    </xf>
    <xf numFmtId="0" fontId="2" fillId="0" borderId="0">
      <alignment vertical="center"/>
    </xf>
    <xf numFmtId="0" fontId="2" fillId="0" borderId="0">
      <alignment vertical="center"/>
    </xf>
    <xf numFmtId="0" fontId="7" fillId="0" borderId="0" applyNumberFormat="0" applyBorder="0" applyProtection="0">
      <alignment vertical="center"/>
    </xf>
    <xf numFmtId="0" fontId="7" fillId="0" borderId="0" applyProtection="0">
      <alignment vertical="center"/>
    </xf>
    <xf numFmtId="0" fontId="2" fillId="0" borderId="0">
      <alignment vertical="center"/>
    </xf>
    <xf numFmtId="43" fontId="2" fillId="0" borderId="0" applyFont="0" applyFill="0" applyBorder="0" applyAlignment="0" applyProtection="0">
      <alignment vertical="center"/>
    </xf>
    <xf numFmtId="0" fontId="2" fillId="0" borderId="0">
      <alignment vertical="center"/>
    </xf>
    <xf numFmtId="0" fontId="7" fillId="0" borderId="0">
      <alignment vertical="center"/>
    </xf>
    <xf numFmtId="0" fontId="7" fillId="0" borderId="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8" borderId="0" applyNumberFormat="0" applyBorder="0" applyAlignment="0" applyProtection="0">
      <alignment vertical="center"/>
    </xf>
    <xf numFmtId="0" fontId="7" fillId="2" borderId="0" applyNumberFormat="0" applyBorder="0" applyAlignment="0" applyProtection="0">
      <alignment vertical="center"/>
    </xf>
    <xf numFmtId="0" fontId="7" fillId="28" borderId="0" applyNumberFormat="0" applyBorder="0" applyAlignment="0" applyProtection="0">
      <alignment vertical="center"/>
    </xf>
    <xf numFmtId="0" fontId="7" fillId="28" borderId="0" applyNumberFormat="0" applyBorder="0" applyAlignment="0" applyProtection="0">
      <alignment vertical="center"/>
    </xf>
    <xf numFmtId="0" fontId="7" fillId="2" borderId="0" applyNumberFormat="0" applyBorder="0" applyAlignment="0" applyProtection="0">
      <alignment vertical="center"/>
    </xf>
    <xf numFmtId="0" fontId="7" fillId="2" borderId="0" applyNumberFormat="0" applyBorder="0" applyAlignment="0" applyProtection="0">
      <alignment vertical="center"/>
    </xf>
    <xf numFmtId="0" fontId="7" fillId="28" borderId="0" applyNumberFormat="0" applyBorder="0" applyAlignment="0" applyProtection="0">
      <alignment vertical="center"/>
    </xf>
    <xf numFmtId="0" fontId="7" fillId="2" borderId="0" applyNumberFormat="0" applyBorder="0" applyAlignment="0" applyProtection="0">
      <alignment vertical="center"/>
    </xf>
    <xf numFmtId="0" fontId="7" fillId="28" borderId="0" applyNumberFormat="0" applyBorder="0" applyAlignment="0" applyProtection="0">
      <alignment vertical="center"/>
    </xf>
    <xf numFmtId="0" fontId="7" fillId="28" borderId="0" applyNumberFormat="0" applyBorder="0" applyAlignment="0" applyProtection="0">
      <alignment vertical="center"/>
    </xf>
    <xf numFmtId="0" fontId="7" fillId="2" borderId="0" applyNumberFormat="0" applyBorder="0" applyAlignment="0" applyProtection="0">
      <alignment vertical="center"/>
    </xf>
    <xf numFmtId="0" fontId="7" fillId="28" borderId="0" applyNumberFormat="0" applyBorder="0" applyAlignment="0" applyProtection="0">
      <alignment vertical="center"/>
    </xf>
    <xf numFmtId="0" fontId="7" fillId="28"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27" borderId="0" applyNumberFormat="0" applyBorder="0" applyAlignment="0" applyProtection="0">
      <alignment vertical="center"/>
    </xf>
    <xf numFmtId="0" fontId="7" fillId="3"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3" borderId="0" applyNumberFormat="0" applyBorder="0" applyAlignment="0" applyProtection="0">
      <alignment vertical="center"/>
    </xf>
    <xf numFmtId="0" fontId="7" fillId="3" borderId="0" applyNumberFormat="0" applyBorder="0" applyAlignment="0" applyProtection="0">
      <alignment vertical="center"/>
    </xf>
    <xf numFmtId="0" fontId="7" fillId="27" borderId="0" applyNumberFormat="0" applyBorder="0" applyAlignment="0" applyProtection="0">
      <alignment vertical="center"/>
    </xf>
    <xf numFmtId="0" fontId="7" fillId="3"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3" borderId="0" applyNumberFormat="0" applyBorder="0" applyAlignment="0" applyProtection="0">
      <alignment vertical="center"/>
    </xf>
    <xf numFmtId="0" fontId="7" fillId="27" borderId="0" applyNumberFormat="0" applyBorder="0" applyAlignment="0" applyProtection="0">
      <alignment vertical="center"/>
    </xf>
    <xf numFmtId="0" fontId="7" fillId="27"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29" borderId="0" applyNumberFormat="0" applyBorder="0" applyAlignment="0" applyProtection="0">
      <alignment vertical="center"/>
    </xf>
    <xf numFmtId="0" fontId="7" fillId="4" borderId="0" applyNumberFormat="0" applyBorder="0" applyAlignment="0" applyProtection="0">
      <alignment vertical="center"/>
    </xf>
    <xf numFmtId="0" fontId="7" fillId="29" borderId="0" applyNumberFormat="0" applyBorder="0" applyAlignment="0" applyProtection="0">
      <alignment vertical="center"/>
    </xf>
    <xf numFmtId="0" fontId="7" fillId="29" borderId="0" applyNumberFormat="0" applyBorder="0" applyAlignment="0" applyProtection="0">
      <alignment vertical="center"/>
    </xf>
    <xf numFmtId="0" fontId="7" fillId="4" borderId="0" applyNumberFormat="0" applyBorder="0" applyAlignment="0" applyProtection="0">
      <alignment vertical="center"/>
    </xf>
    <xf numFmtId="0" fontId="7" fillId="4" borderId="0" applyNumberFormat="0" applyBorder="0" applyAlignment="0" applyProtection="0">
      <alignment vertical="center"/>
    </xf>
    <xf numFmtId="0" fontId="7" fillId="29" borderId="0" applyNumberFormat="0" applyBorder="0" applyAlignment="0" applyProtection="0">
      <alignment vertical="center"/>
    </xf>
    <xf numFmtId="0" fontId="7" fillId="4" borderId="0" applyNumberFormat="0" applyBorder="0" applyAlignment="0" applyProtection="0">
      <alignment vertical="center"/>
    </xf>
    <xf numFmtId="0" fontId="7" fillId="29" borderId="0" applyNumberFormat="0" applyBorder="0" applyAlignment="0" applyProtection="0">
      <alignment vertical="center"/>
    </xf>
    <xf numFmtId="0" fontId="7" fillId="29" borderId="0" applyNumberFormat="0" applyBorder="0" applyAlignment="0" applyProtection="0">
      <alignment vertical="center"/>
    </xf>
    <xf numFmtId="0" fontId="7" fillId="4" borderId="0" applyNumberFormat="0" applyBorder="0" applyAlignment="0" applyProtection="0">
      <alignment vertical="center"/>
    </xf>
    <xf numFmtId="0" fontId="7" fillId="29" borderId="0" applyNumberFormat="0" applyBorder="0" applyAlignment="0" applyProtection="0">
      <alignment vertical="center"/>
    </xf>
    <xf numFmtId="0" fontId="7" fillId="29"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30" borderId="0" applyNumberFormat="0" applyBorder="0" applyAlignment="0" applyProtection="0">
      <alignment vertical="center"/>
    </xf>
    <xf numFmtId="0" fontId="7" fillId="5" borderId="0" applyNumberFormat="0" applyBorder="0" applyAlignment="0" applyProtection="0">
      <alignment vertical="center"/>
    </xf>
    <xf numFmtId="0" fontId="7" fillId="30" borderId="0" applyNumberFormat="0" applyBorder="0" applyAlignment="0" applyProtection="0">
      <alignment vertical="center"/>
    </xf>
    <xf numFmtId="0" fontId="7" fillId="30"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30" borderId="0" applyNumberFormat="0" applyBorder="0" applyAlignment="0" applyProtection="0">
      <alignment vertical="center"/>
    </xf>
    <xf numFmtId="0" fontId="7" fillId="5" borderId="0" applyNumberFormat="0" applyBorder="0" applyAlignment="0" applyProtection="0">
      <alignment vertical="center"/>
    </xf>
    <xf numFmtId="0" fontId="7" fillId="30" borderId="0" applyNumberFormat="0" applyBorder="0" applyAlignment="0" applyProtection="0">
      <alignment vertical="center"/>
    </xf>
    <xf numFmtId="0" fontId="7" fillId="30" borderId="0" applyNumberFormat="0" applyBorder="0" applyAlignment="0" applyProtection="0">
      <alignment vertical="center"/>
    </xf>
    <xf numFmtId="0" fontId="7" fillId="5" borderId="0" applyNumberFormat="0" applyBorder="0" applyAlignment="0" applyProtection="0">
      <alignment vertical="center"/>
    </xf>
    <xf numFmtId="0" fontId="7" fillId="30" borderId="0" applyNumberFormat="0" applyBorder="0" applyAlignment="0" applyProtection="0">
      <alignment vertical="center"/>
    </xf>
    <xf numFmtId="0" fontId="7" fillId="30"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31" borderId="0" applyNumberFormat="0" applyBorder="0" applyAlignment="0" applyProtection="0">
      <alignment vertical="center"/>
    </xf>
    <xf numFmtId="0" fontId="7" fillId="6" borderId="0" applyNumberFormat="0" applyBorder="0" applyAlignment="0" applyProtection="0">
      <alignment vertical="center"/>
    </xf>
    <xf numFmtId="0" fontId="7" fillId="31" borderId="0" applyNumberFormat="0" applyBorder="0" applyAlignment="0" applyProtection="0">
      <alignment vertical="center"/>
    </xf>
    <xf numFmtId="0" fontId="7" fillId="31" borderId="0" applyNumberFormat="0" applyBorder="0" applyAlignment="0" applyProtection="0">
      <alignment vertical="center"/>
    </xf>
    <xf numFmtId="0" fontId="7" fillId="6" borderId="0" applyNumberFormat="0" applyBorder="0" applyAlignment="0" applyProtection="0">
      <alignment vertical="center"/>
    </xf>
    <xf numFmtId="0" fontId="7" fillId="6" borderId="0" applyNumberFormat="0" applyBorder="0" applyAlignment="0" applyProtection="0">
      <alignment vertical="center"/>
    </xf>
    <xf numFmtId="0" fontId="7" fillId="31" borderId="0" applyNumberFormat="0" applyBorder="0" applyAlignment="0" applyProtection="0">
      <alignment vertical="center"/>
    </xf>
    <xf numFmtId="0" fontId="7" fillId="6" borderId="0" applyNumberFormat="0" applyBorder="0" applyAlignment="0" applyProtection="0">
      <alignment vertical="center"/>
    </xf>
    <xf numFmtId="0" fontId="7" fillId="31" borderId="0" applyNumberFormat="0" applyBorder="0" applyAlignment="0" applyProtection="0">
      <alignment vertical="center"/>
    </xf>
    <xf numFmtId="0" fontId="7" fillId="31" borderId="0" applyNumberFormat="0" applyBorder="0" applyAlignment="0" applyProtection="0">
      <alignment vertical="center"/>
    </xf>
    <xf numFmtId="0" fontId="7" fillId="6" borderId="0" applyNumberFormat="0" applyBorder="0" applyAlignment="0" applyProtection="0">
      <alignment vertical="center"/>
    </xf>
    <xf numFmtId="0" fontId="7" fillId="31" borderId="0" applyNumberFormat="0" applyBorder="0" applyAlignment="0" applyProtection="0">
      <alignment vertical="center"/>
    </xf>
    <xf numFmtId="0" fontId="7" fillId="31"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32" borderId="0" applyNumberFormat="0" applyBorder="0" applyAlignment="0" applyProtection="0">
      <alignment vertical="center"/>
    </xf>
    <xf numFmtId="0" fontId="7" fillId="7"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7" fillId="7" borderId="0" applyNumberFormat="0" applyBorder="0" applyAlignment="0" applyProtection="0">
      <alignment vertical="center"/>
    </xf>
    <xf numFmtId="0" fontId="7" fillId="7" borderId="0" applyNumberFormat="0" applyBorder="0" applyAlignment="0" applyProtection="0">
      <alignment vertical="center"/>
    </xf>
    <xf numFmtId="0" fontId="7" fillId="32" borderId="0" applyNumberFormat="0" applyBorder="0" applyAlignment="0" applyProtection="0">
      <alignment vertical="center"/>
    </xf>
    <xf numFmtId="0" fontId="7" fillId="7"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7" fillId="7" borderId="0" applyNumberFormat="0" applyBorder="0" applyAlignment="0" applyProtection="0">
      <alignment vertical="center"/>
    </xf>
    <xf numFmtId="0" fontId="7" fillId="32" borderId="0" applyNumberFormat="0" applyBorder="0" applyAlignment="0" applyProtection="0">
      <alignment vertical="center"/>
    </xf>
    <xf numFmtId="0" fontId="7" fillId="32"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33" borderId="0" applyNumberFormat="0" applyBorder="0" applyAlignment="0" applyProtection="0">
      <alignment vertical="center"/>
    </xf>
    <xf numFmtId="0" fontId="7" fillId="8" borderId="0" applyNumberFormat="0" applyBorder="0" applyAlignment="0" applyProtection="0">
      <alignment vertical="center"/>
    </xf>
    <xf numFmtId="0" fontId="7" fillId="33" borderId="0" applyNumberFormat="0" applyBorder="0" applyAlignment="0" applyProtection="0">
      <alignment vertical="center"/>
    </xf>
    <xf numFmtId="0" fontId="7" fillId="33"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33" borderId="0" applyNumberFormat="0" applyBorder="0" applyAlignment="0" applyProtection="0">
      <alignment vertical="center"/>
    </xf>
    <xf numFmtId="0" fontId="7" fillId="8" borderId="0" applyNumberFormat="0" applyBorder="0" applyAlignment="0" applyProtection="0">
      <alignment vertical="center"/>
    </xf>
    <xf numFmtId="0" fontId="7" fillId="33" borderId="0" applyNumberFormat="0" applyBorder="0" applyAlignment="0" applyProtection="0">
      <alignment vertical="center"/>
    </xf>
    <xf numFmtId="0" fontId="7" fillId="33" borderId="0" applyNumberFormat="0" applyBorder="0" applyAlignment="0" applyProtection="0">
      <alignment vertical="center"/>
    </xf>
    <xf numFmtId="0" fontId="7" fillId="8" borderId="0" applyNumberFormat="0" applyBorder="0" applyAlignment="0" applyProtection="0">
      <alignment vertical="center"/>
    </xf>
    <xf numFmtId="0" fontId="7" fillId="33" borderId="0" applyNumberFormat="0" applyBorder="0" applyAlignment="0" applyProtection="0">
      <alignment vertical="center"/>
    </xf>
    <xf numFmtId="0" fontId="7" fillId="33"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7" fillId="34" borderId="0" applyNumberFormat="0" applyBorder="0" applyAlignment="0" applyProtection="0">
      <alignment vertical="center"/>
    </xf>
    <xf numFmtId="0" fontId="7" fillId="9" borderId="0" applyNumberFormat="0" applyBorder="0" applyAlignment="0" applyProtection="0">
      <alignment vertical="center"/>
    </xf>
    <xf numFmtId="0" fontId="7" fillId="34" borderId="0" applyNumberFormat="0" applyBorder="0" applyAlignment="0" applyProtection="0">
      <alignment vertical="center"/>
    </xf>
    <xf numFmtId="0" fontId="7" fillId="34" borderId="0" applyNumberFormat="0" applyBorder="0" applyAlignment="0" applyProtection="0">
      <alignment vertical="center"/>
    </xf>
    <xf numFmtId="0" fontId="7" fillId="9" borderId="0" applyNumberFormat="0" applyBorder="0" applyAlignment="0" applyProtection="0">
      <alignment vertical="center"/>
    </xf>
    <xf numFmtId="0" fontId="7" fillId="9" borderId="0" applyNumberFormat="0" applyBorder="0" applyAlignment="0" applyProtection="0">
      <alignment vertical="center"/>
    </xf>
    <xf numFmtId="0" fontId="7" fillId="34" borderId="0" applyNumberFormat="0" applyBorder="0" applyAlignment="0" applyProtection="0">
      <alignment vertical="center"/>
    </xf>
    <xf numFmtId="0" fontId="7" fillId="9" borderId="0" applyNumberFormat="0" applyBorder="0" applyAlignment="0" applyProtection="0">
      <alignment vertical="center"/>
    </xf>
    <xf numFmtId="0" fontId="7" fillId="34" borderId="0" applyNumberFormat="0" applyBorder="0" applyAlignment="0" applyProtection="0">
      <alignment vertical="center"/>
    </xf>
    <xf numFmtId="0" fontId="7" fillId="34" borderId="0" applyNumberFormat="0" applyBorder="0" applyAlignment="0" applyProtection="0">
      <alignment vertical="center"/>
    </xf>
    <xf numFmtId="0" fontId="7" fillId="9" borderId="0" applyNumberFormat="0" applyBorder="0" applyAlignment="0" applyProtection="0">
      <alignment vertical="center"/>
    </xf>
    <xf numFmtId="0" fontId="7" fillId="34" borderId="0" applyNumberFormat="0" applyBorder="0" applyAlignment="0" applyProtection="0">
      <alignment vertical="center"/>
    </xf>
    <xf numFmtId="0" fontId="7" fillId="34"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35" borderId="0" applyNumberFormat="0" applyBorder="0" applyAlignment="0" applyProtection="0">
      <alignment vertical="center"/>
    </xf>
    <xf numFmtId="0" fontId="7" fillId="10" borderId="0" applyNumberFormat="0" applyBorder="0" applyAlignment="0" applyProtection="0">
      <alignment vertical="center"/>
    </xf>
    <xf numFmtId="0" fontId="7" fillId="35" borderId="0" applyNumberFormat="0" applyBorder="0" applyAlignment="0" applyProtection="0">
      <alignment vertical="center"/>
    </xf>
    <xf numFmtId="0" fontId="7" fillId="35" borderId="0" applyNumberFormat="0" applyBorder="0" applyAlignment="0" applyProtection="0">
      <alignment vertical="center"/>
    </xf>
    <xf numFmtId="0" fontId="7" fillId="10" borderId="0" applyNumberFormat="0" applyBorder="0" applyAlignment="0" applyProtection="0">
      <alignment vertical="center"/>
    </xf>
    <xf numFmtId="0" fontId="7" fillId="10" borderId="0" applyNumberFormat="0" applyBorder="0" applyAlignment="0" applyProtection="0">
      <alignment vertical="center"/>
    </xf>
    <xf numFmtId="0" fontId="7" fillId="35" borderId="0" applyNumberFormat="0" applyBorder="0" applyAlignment="0" applyProtection="0">
      <alignment vertical="center"/>
    </xf>
    <xf numFmtId="0" fontId="7" fillId="10" borderId="0" applyNumberFormat="0" applyBorder="0" applyAlignment="0" applyProtection="0">
      <alignment vertical="center"/>
    </xf>
    <xf numFmtId="0" fontId="7" fillId="35" borderId="0" applyNumberFormat="0" applyBorder="0" applyAlignment="0" applyProtection="0">
      <alignment vertical="center"/>
    </xf>
    <xf numFmtId="0" fontId="7" fillId="35" borderId="0" applyNumberFormat="0" applyBorder="0" applyAlignment="0" applyProtection="0">
      <alignment vertical="center"/>
    </xf>
    <xf numFmtId="0" fontId="7" fillId="10" borderId="0" applyNumberFormat="0" applyBorder="0" applyAlignment="0" applyProtection="0">
      <alignment vertical="center"/>
    </xf>
    <xf numFmtId="0" fontId="7" fillId="35" borderId="0" applyNumberFormat="0" applyBorder="0" applyAlignment="0" applyProtection="0">
      <alignment vertical="center"/>
    </xf>
    <xf numFmtId="0" fontId="7" fillId="35"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30" borderId="0" applyNumberFormat="0" applyBorder="0" applyAlignment="0" applyProtection="0">
      <alignment vertical="center"/>
    </xf>
    <xf numFmtId="0" fontId="7" fillId="5" borderId="0" applyNumberFormat="0" applyBorder="0" applyAlignment="0" applyProtection="0">
      <alignment vertical="center"/>
    </xf>
    <xf numFmtId="0" fontId="7" fillId="30" borderId="0" applyNumberFormat="0" applyBorder="0" applyAlignment="0" applyProtection="0">
      <alignment vertical="center"/>
    </xf>
    <xf numFmtId="0" fontId="7" fillId="30" borderId="0" applyNumberFormat="0" applyBorder="0" applyAlignment="0" applyProtection="0">
      <alignment vertical="center"/>
    </xf>
    <xf numFmtId="0" fontId="7" fillId="5" borderId="0" applyNumberFormat="0" applyBorder="0" applyAlignment="0" applyProtection="0">
      <alignment vertical="center"/>
    </xf>
    <xf numFmtId="0" fontId="7" fillId="5" borderId="0" applyNumberFormat="0" applyBorder="0" applyAlignment="0" applyProtection="0">
      <alignment vertical="center"/>
    </xf>
    <xf numFmtId="0" fontId="7" fillId="30" borderId="0" applyNumberFormat="0" applyBorder="0" applyAlignment="0" applyProtection="0">
      <alignment vertical="center"/>
    </xf>
    <xf numFmtId="0" fontId="7" fillId="5" borderId="0" applyNumberFormat="0" applyBorder="0" applyAlignment="0" applyProtection="0">
      <alignment vertical="center"/>
    </xf>
    <xf numFmtId="0" fontId="7" fillId="30" borderId="0" applyNumberFormat="0" applyBorder="0" applyAlignment="0" applyProtection="0">
      <alignment vertical="center"/>
    </xf>
    <xf numFmtId="0" fontId="7" fillId="30" borderId="0" applyNumberFormat="0" applyBorder="0" applyAlignment="0" applyProtection="0">
      <alignment vertical="center"/>
    </xf>
    <xf numFmtId="0" fontId="7" fillId="5" borderId="0" applyNumberFormat="0" applyBorder="0" applyAlignment="0" applyProtection="0">
      <alignment vertical="center"/>
    </xf>
    <xf numFmtId="0" fontId="7" fillId="30" borderId="0" applyNumberFormat="0" applyBorder="0" applyAlignment="0" applyProtection="0">
      <alignment vertical="center"/>
    </xf>
    <xf numFmtId="0" fontId="7" fillId="30"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33" borderId="0" applyNumberFormat="0" applyBorder="0" applyAlignment="0" applyProtection="0">
      <alignment vertical="center"/>
    </xf>
    <xf numFmtId="0" fontId="7" fillId="8" borderId="0" applyNumberFormat="0" applyBorder="0" applyAlignment="0" applyProtection="0">
      <alignment vertical="center"/>
    </xf>
    <xf numFmtId="0" fontId="7" fillId="33" borderId="0" applyNumberFormat="0" applyBorder="0" applyAlignment="0" applyProtection="0">
      <alignment vertical="center"/>
    </xf>
    <xf numFmtId="0" fontId="7" fillId="33" borderId="0" applyNumberFormat="0" applyBorder="0" applyAlignment="0" applyProtection="0">
      <alignment vertical="center"/>
    </xf>
    <xf numFmtId="0" fontId="7" fillId="8" borderId="0" applyNumberFormat="0" applyBorder="0" applyAlignment="0" applyProtection="0">
      <alignment vertical="center"/>
    </xf>
    <xf numFmtId="0" fontId="7" fillId="8" borderId="0" applyNumberFormat="0" applyBorder="0" applyAlignment="0" applyProtection="0">
      <alignment vertical="center"/>
    </xf>
    <xf numFmtId="0" fontId="7" fillId="33" borderId="0" applyNumberFormat="0" applyBorder="0" applyAlignment="0" applyProtection="0">
      <alignment vertical="center"/>
    </xf>
    <xf numFmtId="0" fontId="7" fillId="8" borderId="0" applyNumberFormat="0" applyBorder="0" applyAlignment="0" applyProtection="0">
      <alignment vertical="center"/>
    </xf>
    <xf numFmtId="0" fontId="7" fillId="33" borderId="0" applyNumberFormat="0" applyBorder="0" applyAlignment="0" applyProtection="0">
      <alignment vertical="center"/>
    </xf>
    <xf numFmtId="0" fontId="7" fillId="33" borderId="0" applyNumberFormat="0" applyBorder="0" applyAlignment="0" applyProtection="0">
      <alignment vertical="center"/>
    </xf>
    <xf numFmtId="0" fontId="7" fillId="8" borderId="0" applyNumberFormat="0" applyBorder="0" applyAlignment="0" applyProtection="0">
      <alignment vertical="center"/>
    </xf>
    <xf numFmtId="0" fontId="7" fillId="33" borderId="0" applyNumberFormat="0" applyBorder="0" applyAlignment="0" applyProtection="0">
      <alignment vertical="center"/>
    </xf>
    <xf numFmtId="0" fontId="7" fillId="33"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36" borderId="0" applyNumberFormat="0" applyBorder="0" applyAlignment="0" applyProtection="0">
      <alignment vertical="center"/>
    </xf>
    <xf numFmtId="0" fontId="7" fillId="11" borderId="0" applyNumberFormat="0" applyBorder="0" applyAlignment="0" applyProtection="0">
      <alignment vertical="center"/>
    </xf>
    <xf numFmtId="0" fontId="7" fillId="36" borderId="0" applyNumberFormat="0" applyBorder="0" applyAlignment="0" applyProtection="0">
      <alignment vertical="center"/>
    </xf>
    <xf numFmtId="0" fontId="7" fillId="36" borderId="0" applyNumberFormat="0" applyBorder="0" applyAlignment="0" applyProtection="0">
      <alignment vertical="center"/>
    </xf>
    <xf numFmtId="0" fontId="7" fillId="11" borderId="0" applyNumberFormat="0" applyBorder="0" applyAlignment="0" applyProtection="0">
      <alignment vertical="center"/>
    </xf>
    <xf numFmtId="0" fontId="7" fillId="11" borderId="0" applyNumberFormat="0" applyBorder="0" applyAlignment="0" applyProtection="0">
      <alignment vertical="center"/>
    </xf>
    <xf numFmtId="0" fontId="7" fillId="36" borderId="0" applyNumberFormat="0" applyBorder="0" applyAlignment="0" applyProtection="0">
      <alignment vertical="center"/>
    </xf>
    <xf numFmtId="0" fontId="7" fillId="11" borderId="0" applyNumberFormat="0" applyBorder="0" applyAlignment="0" applyProtection="0">
      <alignment vertical="center"/>
    </xf>
    <xf numFmtId="0" fontId="7" fillId="36" borderId="0" applyNumberFormat="0" applyBorder="0" applyAlignment="0" applyProtection="0">
      <alignment vertical="center"/>
    </xf>
    <xf numFmtId="0" fontId="7" fillId="36" borderId="0" applyNumberFormat="0" applyBorder="0" applyAlignment="0" applyProtection="0">
      <alignment vertical="center"/>
    </xf>
    <xf numFmtId="0" fontId="7" fillId="11" borderId="0" applyNumberFormat="0" applyBorder="0" applyAlignment="0" applyProtection="0">
      <alignment vertical="center"/>
    </xf>
    <xf numFmtId="0" fontId="7" fillId="36" borderId="0" applyNumberFormat="0" applyBorder="0" applyAlignment="0" applyProtection="0">
      <alignment vertical="center"/>
    </xf>
    <xf numFmtId="0" fontId="7" fillId="36" borderId="0" applyNumberFormat="0" applyBorder="0" applyAlignment="0" applyProtection="0">
      <alignment vertical="center"/>
    </xf>
    <xf numFmtId="0" fontId="2" fillId="0" borderId="0">
      <alignment vertical="center"/>
    </xf>
    <xf numFmtId="0" fontId="2" fillId="0" borderId="0">
      <alignment vertical="center"/>
    </xf>
    <xf numFmtId="0" fontId="7" fillId="0" borderId="0" applyNumberFormat="0" applyBorder="0" applyProtection="0">
      <alignment vertical="center"/>
    </xf>
    <xf numFmtId="0" fontId="7" fillId="0" borderId="0" applyProtection="0">
      <alignment vertical="center"/>
    </xf>
    <xf numFmtId="0" fontId="2" fillId="0" borderId="0">
      <alignment vertical="center"/>
    </xf>
    <xf numFmtId="43" fontId="2"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3"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3"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43" fontId="1" fillId="0" borderId="0" applyFont="0" applyFill="0" applyBorder="0" applyAlignment="0" applyProtection="0">
      <alignment vertical="center"/>
    </xf>
    <xf numFmtId="9" fontId="98" fillId="0" borderId="0" applyFont="0" applyFill="0" applyBorder="0" applyAlignment="0" applyProtection="0">
      <alignment vertical="center"/>
    </xf>
    <xf numFmtId="43" fontId="102" fillId="0" borderId="0" applyFont="0" applyFill="0" applyBorder="0" applyAlignment="0" applyProtection="0">
      <alignment vertical="center"/>
    </xf>
    <xf numFmtId="0" fontId="94" fillId="0" borderId="0">
      <alignment vertical="center"/>
    </xf>
    <xf numFmtId="0" fontId="111" fillId="0" borderId="0">
      <alignment vertical="center"/>
    </xf>
    <xf numFmtId="0" fontId="94" fillId="0" borderId="0">
      <alignment vertical="center"/>
    </xf>
    <xf numFmtId="0" fontId="134" fillId="56" borderId="0" applyNumberFormat="0" applyBorder="0" applyAlignment="0" applyProtection="0">
      <alignment vertical="center"/>
    </xf>
    <xf numFmtId="0" fontId="135" fillId="55" borderId="0" applyNumberFormat="0" applyBorder="0" applyAlignment="0" applyProtection="0">
      <alignment vertical="center"/>
    </xf>
    <xf numFmtId="0" fontId="94" fillId="0" borderId="0">
      <alignment vertical="center"/>
    </xf>
    <xf numFmtId="0" fontId="111" fillId="0" borderId="0">
      <alignment vertical="center"/>
    </xf>
    <xf numFmtId="0" fontId="94" fillId="0" borderId="0">
      <alignment vertical="center"/>
    </xf>
    <xf numFmtId="0" fontId="146" fillId="0" borderId="0"/>
    <xf numFmtId="0" fontId="15" fillId="0" borderId="0">
      <alignment vertical="center"/>
    </xf>
    <xf numFmtId="43" fontId="41" fillId="0" borderId="0"/>
    <xf numFmtId="43" fontId="41" fillId="0" borderId="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0" fontId="15" fillId="0" borderId="0" applyProtection="0"/>
    <xf numFmtId="0" fontId="1" fillId="0" borderId="0">
      <alignment vertical="center"/>
    </xf>
    <xf numFmtId="0" fontId="94" fillId="0" borderId="0">
      <alignment vertical="center"/>
    </xf>
    <xf numFmtId="0" fontId="45" fillId="0" borderId="0">
      <alignment vertical="top"/>
    </xf>
    <xf numFmtId="0" fontId="111" fillId="0" borderId="0">
      <alignment vertical="center"/>
    </xf>
    <xf numFmtId="0" fontId="94" fillId="0" borderId="0">
      <alignment vertical="center"/>
    </xf>
  </cellStyleXfs>
  <cellXfs count="527">
    <xf numFmtId="0" fontId="0" fillId="0" borderId="0" xfId="0">
      <alignment vertical="center"/>
    </xf>
    <xf numFmtId="0" fontId="5" fillId="26" borderId="0" xfId="0" applyFont="1" applyFill="1">
      <alignment vertical="center"/>
    </xf>
    <xf numFmtId="0" fontId="0" fillId="0" borderId="0" xfId="0" applyFill="1" applyBorder="1">
      <alignment vertical="center"/>
    </xf>
    <xf numFmtId="0" fontId="97" fillId="26" borderId="0" xfId="0" applyFont="1" applyFill="1" applyAlignment="1">
      <alignment wrapText="1"/>
    </xf>
    <xf numFmtId="0" fontId="16" fillId="0" borderId="0" xfId="0" applyFont="1">
      <alignment vertical="center"/>
    </xf>
    <xf numFmtId="177" fontId="16" fillId="0" borderId="0" xfId="0" applyNumberFormat="1" applyFont="1">
      <alignment vertical="center"/>
    </xf>
    <xf numFmtId="177" fontId="97" fillId="26" borderId="0" xfId="0" applyNumberFormat="1" applyFont="1" applyFill="1" applyAlignment="1">
      <alignment wrapText="1"/>
    </xf>
    <xf numFmtId="176" fontId="100" fillId="0" borderId="0" xfId="0" applyNumberFormat="1" applyFont="1">
      <alignment vertical="center"/>
    </xf>
    <xf numFmtId="0" fontId="14" fillId="0" borderId="0" xfId="0" applyFont="1">
      <alignment vertical="center"/>
    </xf>
    <xf numFmtId="0" fontId="101" fillId="53" borderId="0" xfId="174" applyFont="1" applyFill="1" applyBorder="1" applyAlignment="1">
      <alignment horizontal="right"/>
    </xf>
    <xf numFmtId="0" fontId="100" fillId="53" borderId="23" xfId="174" applyFont="1" applyFill="1" applyBorder="1" applyAlignment="1"/>
    <xf numFmtId="0" fontId="100" fillId="0" borderId="0" xfId="0" applyFont="1">
      <alignment vertical="center"/>
    </xf>
    <xf numFmtId="0" fontId="100" fillId="0" borderId="0" xfId="0" applyFont="1" applyFill="1" applyAlignment="1">
      <alignment horizontal="center"/>
    </xf>
    <xf numFmtId="0" fontId="103" fillId="53" borderId="0" xfId="174" applyFont="1" applyFill="1" applyBorder="1" applyAlignment="1">
      <alignment horizontal="center"/>
    </xf>
    <xf numFmtId="0" fontId="101" fillId="53" borderId="0" xfId="163" applyFont="1" applyFill="1" applyBorder="1" applyAlignment="1">
      <alignment horizontal="right"/>
    </xf>
    <xf numFmtId="0" fontId="100" fillId="53" borderId="21" xfId="174" applyFont="1" applyFill="1" applyBorder="1" applyAlignment="1"/>
    <xf numFmtId="0" fontId="100" fillId="53" borderId="0" xfId="174" applyFont="1" applyFill="1" applyBorder="1" applyAlignment="1">
      <alignment horizontal="center"/>
    </xf>
    <xf numFmtId="0" fontId="100" fillId="0" borderId="23" xfId="1548" applyFont="1" applyFill="1" applyBorder="1" applyAlignment="1">
      <alignment horizontal="center" vertical="center"/>
    </xf>
    <xf numFmtId="0" fontId="100" fillId="0" borderId="21" xfId="1548" applyFont="1" applyFill="1" applyBorder="1" applyAlignment="1">
      <alignment horizontal="center" vertical="center"/>
    </xf>
    <xf numFmtId="177" fontId="100" fillId="0" borderId="0" xfId="0" applyNumberFormat="1" applyFont="1">
      <alignment vertical="center"/>
    </xf>
    <xf numFmtId="0" fontId="106" fillId="26" borderId="0" xfId="0" applyFont="1" applyFill="1" applyAlignment="1"/>
    <xf numFmtId="177" fontId="14" fillId="0" borderId="0" xfId="0" applyNumberFormat="1" applyFont="1">
      <alignment vertical="center"/>
    </xf>
    <xf numFmtId="0" fontId="100" fillId="0" borderId="0" xfId="0" applyFont="1" applyBorder="1">
      <alignment vertical="center"/>
    </xf>
    <xf numFmtId="0" fontId="110" fillId="54" borderId="0" xfId="1548" applyFont="1" applyFill="1" applyBorder="1" applyAlignment="1">
      <alignment horizontal="center" vertical="center"/>
    </xf>
    <xf numFmtId="0" fontId="110" fillId="54" borderId="0" xfId="1548" applyFont="1" applyFill="1" applyBorder="1" applyAlignment="1">
      <alignment horizontal="center" vertical="center" wrapText="1"/>
    </xf>
    <xf numFmtId="178" fontId="110" fillId="54" borderId="0" xfId="0" applyNumberFormat="1" applyFont="1" applyFill="1" applyBorder="1" applyAlignment="1">
      <alignment horizontal="center" vertical="center" wrapText="1"/>
    </xf>
    <xf numFmtId="0" fontId="111" fillId="0" borderId="23" xfId="0" applyFont="1" applyFill="1" applyBorder="1" applyAlignment="1">
      <alignment horizontal="center" vertical="center"/>
    </xf>
    <xf numFmtId="0" fontId="111" fillId="0" borderId="21" xfId="0" applyFont="1" applyFill="1" applyBorder="1" applyAlignment="1">
      <alignment horizontal="center" vertical="center"/>
    </xf>
    <xf numFmtId="0" fontId="112" fillId="0" borderId="0" xfId="0" applyFont="1">
      <alignment vertical="center"/>
    </xf>
    <xf numFmtId="0" fontId="101" fillId="0" borderId="0" xfId="0" applyFont="1" applyAlignment="1">
      <alignment horizontal="center" vertical="center"/>
    </xf>
    <xf numFmtId="0" fontId="112" fillId="0" borderId="0" xfId="0" applyFont="1" applyAlignment="1">
      <alignment horizontal="center" vertical="center"/>
    </xf>
    <xf numFmtId="0" fontId="113" fillId="0" borderId="0" xfId="0" applyFont="1">
      <alignment vertical="center"/>
    </xf>
    <xf numFmtId="0" fontId="16" fillId="0" borderId="0" xfId="0" applyFont="1" applyFill="1">
      <alignment vertical="center"/>
    </xf>
    <xf numFmtId="178" fontId="16" fillId="0" borderId="0" xfId="0" applyNumberFormat="1" applyFont="1">
      <alignment vertical="center"/>
    </xf>
    <xf numFmtId="178" fontId="100" fillId="0" borderId="0" xfId="0" applyNumberFormat="1" applyFont="1">
      <alignment vertical="center"/>
    </xf>
    <xf numFmtId="178" fontId="100" fillId="0" borderId="0" xfId="0" applyNumberFormat="1" applyFont="1" applyBorder="1">
      <alignment vertical="center"/>
    </xf>
    <xf numFmtId="0" fontId="0" fillId="26" borderId="0" xfId="0" applyFill="1">
      <alignment vertical="center"/>
    </xf>
    <xf numFmtId="0" fontId="108" fillId="26" borderId="0" xfId="0" applyFont="1" applyFill="1" applyBorder="1" applyAlignment="1">
      <alignment horizontal="left" vertical="center"/>
    </xf>
    <xf numFmtId="0" fontId="114" fillId="54" borderId="15" xfId="0" applyFont="1" applyFill="1" applyBorder="1" applyAlignment="1">
      <alignment horizontal="center" vertical="center"/>
    </xf>
    <xf numFmtId="0" fontId="110" fillId="0" borderId="0" xfId="8" applyFont="1" applyFill="1" applyBorder="1" applyAlignment="1">
      <alignment vertical="center"/>
    </xf>
    <xf numFmtId="0" fontId="111" fillId="0" borderId="15" xfId="0" applyFont="1" applyBorder="1" applyAlignment="1">
      <alignment horizontal="left" vertical="center"/>
    </xf>
    <xf numFmtId="0" fontId="111" fillId="0" borderId="15" xfId="0" applyFont="1" applyBorder="1" applyAlignment="1">
      <alignment horizontal="left" vertical="center" wrapText="1"/>
    </xf>
    <xf numFmtId="0" fontId="111" fillId="0" borderId="15" xfId="0" applyFont="1" applyBorder="1" applyAlignment="1">
      <alignment horizontal="left" vertical="center"/>
    </xf>
    <xf numFmtId="0" fontId="100" fillId="0" borderId="15" xfId="1548" applyFont="1" applyFill="1" applyBorder="1" applyAlignment="1">
      <alignment horizontal="center" vertical="center"/>
    </xf>
    <xf numFmtId="177" fontId="100" fillId="0" borderId="15" xfId="1548" applyNumberFormat="1" applyFont="1" applyFill="1" applyBorder="1" applyAlignment="1">
      <alignment horizontal="center" vertical="center"/>
    </xf>
    <xf numFmtId="9" fontId="100" fillId="0" borderId="15" xfId="1959" applyFont="1" applyFill="1" applyBorder="1" applyAlignment="1">
      <alignment horizontal="center" vertical="center"/>
    </xf>
    <xf numFmtId="178" fontId="100" fillId="0" borderId="15" xfId="1548" applyNumberFormat="1" applyFont="1" applyFill="1" applyBorder="1" applyAlignment="1">
      <alignment horizontal="center" vertical="center"/>
    </xf>
    <xf numFmtId="0" fontId="118" fillId="0" borderId="15" xfId="1548" applyFont="1" applyFill="1" applyBorder="1" applyAlignment="1">
      <alignment horizontal="center" vertical="center"/>
    </xf>
    <xf numFmtId="9" fontId="118" fillId="0" borderId="15" xfId="1959" applyFont="1" applyFill="1" applyBorder="1" applyAlignment="1">
      <alignment horizontal="center" vertical="center"/>
    </xf>
    <xf numFmtId="0" fontId="120" fillId="0" borderId="0" xfId="0" applyFont="1">
      <alignment vertical="center"/>
    </xf>
    <xf numFmtId="0" fontId="121" fillId="0" borderId="0" xfId="0" applyFont="1">
      <alignment vertical="center"/>
    </xf>
    <xf numFmtId="176" fontId="101" fillId="0" borderId="15" xfId="0" applyNumberFormat="1" applyFont="1" applyBorder="1" applyAlignment="1">
      <alignment horizontal="center" vertical="center"/>
    </xf>
    <xf numFmtId="176" fontId="101" fillId="0" borderId="15" xfId="0" applyNumberFormat="1" applyFont="1" applyBorder="1">
      <alignment vertical="center"/>
    </xf>
    <xf numFmtId="0" fontId="111" fillId="0" borderId="15" xfId="0" applyFont="1" applyFill="1" applyBorder="1" applyAlignment="1">
      <alignment horizontal="center" vertical="center"/>
    </xf>
    <xf numFmtId="224" fontId="111" fillId="0" borderId="15" xfId="1548" applyNumberFormat="1" applyFont="1" applyFill="1" applyBorder="1" applyAlignment="1">
      <alignment horizontal="center" vertical="center"/>
    </xf>
    <xf numFmtId="0" fontId="111" fillId="0" borderId="21" xfId="1548" applyFont="1" applyFill="1" applyBorder="1" applyAlignment="1">
      <alignment horizontal="center" vertical="center"/>
    </xf>
    <xf numFmtId="0" fontId="122" fillId="0" borderId="0" xfId="0" applyFont="1" applyAlignment="1">
      <alignment horizontal="left" vertical="center"/>
    </xf>
    <xf numFmtId="178" fontId="5" fillId="0" borderId="0" xfId="0" applyNumberFormat="1" applyFont="1" applyAlignment="1">
      <alignment horizontal="left" vertical="center"/>
    </xf>
    <xf numFmtId="0" fontId="5" fillId="0" borderId="0" xfId="0" applyFont="1" applyAlignment="1">
      <alignment horizontal="left" vertical="center"/>
    </xf>
    <xf numFmtId="0" fontId="16" fillId="0" borderId="0" xfId="0" applyFont="1" applyAlignment="1">
      <alignment vertical="center"/>
    </xf>
    <xf numFmtId="0" fontId="16" fillId="0" borderId="0" xfId="0" applyFont="1" applyAlignment="1">
      <alignment horizontal="center" vertical="center"/>
    </xf>
    <xf numFmtId="0" fontId="16" fillId="0" borderId="0" xfId="0" applyFont="1" applyBorder="1">
      <alignment vertical="center"/>
    </xf>
    <xf numFmtId="0" fontId="123" fillId="0" borderId="0" xfId="0" applyFont="1" applyBorder="1">
      <alignment vertical="center"/>
    </xf>
    <xf numFmtId="0" fontId="123" fillId="0" borderId="0" xfId="0" applyFont="1">
      <alignment vertical="center"/>
    </xf>
    <xf numFmtId="0" fontId="16" fillId="0" borderId="0" xfId="0" applyFont="1" applyFill="1" applyBorder="1">
      <alignment vertical="center"/>
    </xf>
    <xf numFmtId="0" fontId="16" fillId="26" borderId="0" xfId="0" applyFont="1" applyFill="1">
      <alignment vertical="center"/>
    </xf>
    <xf numFmtId="0" fontId="109" fillId="0" borderId="0" xfId="0" applyFont="1" applyBorder="1">
      <alignment vertical="center"/>
    </xf>
    <xf numFmtId="0" fontId="109" fillId="0" borderId="0" xfId="0" applyFont="1">
      <alignment vertical="center"/>
    </xf>
    <xf numFmtId="178" fontId="101" fillId="0" borderId="15" xfId="0" applyNumberFormat="1" applyFont="1" applyBorder="1" applyAlignment="1">
      <alignment horizontal="center" vertical="center"/>
    </xf>
    <xf numFmtId="178" fontId="101" fillId="0" borderId="0" xfId="0" applyNumberFormat="1" applyFont="1" applyAlignment="1">
      <alignment horizontal="center" vertical="center"/>
    </xf>
    <xf numFmtId="0" fontId="0" fillId="0" borderId="0" xfId="0" applyFill="1">
      <alignment vertical="center"/>
    </xf>
    <xf numFmtId="0" fontId="120" fillId="0" borderId="0" xfId="0" applyFont="1" applyFill="1">
      <alignment vertical="center"/>
    </xf>
    <xf numFmtId="0" fontId="111" fillId="0" borderId="15" xfId="1548" applyFont="1" applyFill="1" applyBorder="1" applyAlignment="1">
      <alignment horizontal="center" vertical="center"/>
    </xf>
    <xf numFmtId="0" fontId="109" fillId="26" borderId="0" xfId="0" applyFont="1" applyFill="1" applyBorder="1">
      <alignment vertical="center"/>
    </xf>
    <xf numFmtId="0" fontId="16" fillId="26" borderId="0" xfId="0" applyFont="1" applyFill="1" applyBorder="1">
      <alignment vertical="center"/>
    </xf>
    <xf numFmtId="0" fontId="123" fillId="0" borderId="0" xfId="0" applyFont="1" applyFill="1" applyBorder="1">
      <alignment vertical="center"/>
    </xf>
    <xf numFmtId="0" fontId="123" fillId="0" borderId="0" xfId="0" applyFont="1" applyFill="1">
      <alignment vertical="center"/>
    </xf>
    <xf numFmtId="0" fontId="100" fillId="0" borderId="15" xfId="0" applyFont="1" applyFill="1" applyBorder="1">
      <alignment vertical="center"/>
    </xf>
    <xf numFmtId="178" fontId="124" fillId="54" borderId="15" xfId="0" applyNumberFormat="1" applyFont="1" applyFill="1" applyBorder="1" applyAlignment="1">
      <alignment horizontal="center" vertical="center"/>
    </xf>
    <xf numFmtId="181" fontId="111" fillId="26" borderId="15" xfId="0" applyNumberFormat="1" applyFont="1" applyFill="1" applyBorder="1" applyAlignment="1">
      <alignment horizontal="center" vertical="center"/>
    </xf>
    <xf numFmtId="178" fontId="100" fillId="26" borderId="15" xfId="0" applyNumberFormat="1" applyFont="1" applyFill="1" applyBorder="1" applyAlignment="1">
      <alignment horizontal="center" vertical="center"/>
    </xf>
    <xf numFmtId="176" fontId="100" fillId="26" borderId="15" xfId="1960" applyNumberFormat="1" applyFont="1" applyFill="1" applyBorder="1" applyAlignment="1">
      <alignment horizontal="center" vertical="center"/>
    </xf>
    <xf numFmtId="9" fontId="118" fillId="26" borderId="15" xfId="0" applyNumberFormat="1" applyFont="1" applyFill="1" applyBorder="1" applyAlignment="1">
      <alignment horizontal="center" vertical="center"/>
    </xf>
    <xf numFmtId="0" fontId="100" fillId="0" borderId="0" xfId="1548" applyFont="1" applyFill="1" applyBorder="1" applyAlignment="1">
      <alignment horizontal="center" vertical="center"/>
    </xf>
    <xf numFmtId="0" fontId="111" fillId="0" borderId="0" xfId="0" applyFont="1" applyFill="1" applyBorder="1" applyAlignment="1">
      <alignment horizontal="center" vertical="center"/>
    </xf>
    <xf numFmtId="0" fontId="111" fillId="0" borderId="0" xfId="1548" applyFont="1" applyFill="1" applyBorder="1" applyAlignment="1">
      <alignment horizontal="center" vertical="center"/>
    </xf>
    <xf numFmtId="178" fontId="111" fillId="0" borderId="0" xfId="0" applyNumberFormat="1" applyFont="1" applyFill="1" applyBorder="1" applyAlignment="1">
      <alignment horizontal="center" vertical="center"/>
    </xf>
    <xf numFmtId="0" fontId="125" fillId="26" borderId="0" xfId="0" applyFont="1" applyFill="1" applyBorder="1" applyAlignment="1">
      <alignment horizontal="center" vertical="center"/>
    </xf>
    <xf numFmtId="178" fontId="16" fillId="0" borderId="0" xfId="0" applyNumberFormat="1" applyFont="1" applyFill="1">
      <alignment vertical="center"/>
    </xf>
    <xf numFmtId="178" fontId="118" fillId="26" borderId="15" xfId="0" applyNumberFormat="1" applyFont="1" applyFill="1" applyBorder="1" applyAlignment="1">
      <alignment horizontal="center" vertical="center"/>
    </xf>
    <xf numFmtId="177" fontId="110" fillId="54" borderId="0" xfId="1548" applyNumberFormat="1" applyFont="1" applyFill="1" applyBorder="1" applyAlignment="1">
      <alignment horizontal="center" vertical="center" wrapText="1"/>
    </xf>
    <xf numFmtId="177" fontId="111" fillId="0" borderId="21" xfId="1548" applyNumberFormat="1" applyFont="1" applyFill="1" applyBorder="1" applyAlignment="1">
      <alignment horizontal="center" vertical="center"/>
    </xf>
    <xf numFmtId="0" fontId="123" fillId="26" borderId="0" xfId="0" applyFont="1" applyFill="1" applyBorder="1">
      <alignment vertical="center"/>
    </xf>
    <xf numFmtId="0" fontId="123" fillId="26" borderId="0" xfId="0" applyFont="1" applyFill="1">
      <alignment vertical="center"/>
    </xf>
    <xf numFmtId="0" fontId="111" fillId="0" borderId="12" xfId="0" applyFont="1" applyFill="1" applyBorder="1" applyAlignment="1">
      <alignment horizontal="center" vertical="center"/>
    </xf>
    <xf numFmtId="0" fontId="111" fillId="0" borderId="21" xfId="0" applyNumberFormat="1" applyFont="1" applyFill="1" applyBorder="1" applyAlignment="1">
      <alignment horizontal="center" vertical="center"/>
    </xf>
    <xf numFmtId="0" fontId="111" fillId="0" borderId="21" xfId="0" applyNumberFormat="1" applyFont="1" applyFill="1" applyBorder="1" applyAlignment="1">
      <alignment horizontal="center" vertical="center" wrapText="1"/>
    </xf>
    <xf numFmtId="181" fontId="111" fillId="0" borderId="21" xfId="0" applyNumberFormat="1" applyFont="1" applyFill="1" applyBorder="1" applyAlignment="1">
      <alignment horizontal="left" vertical="center" wrapText="1"/>
    </xf>
    <xf numFmtId="0" fontId="111" fillId="0" borderId="21" xfId="0" applyFont="1" applyBorder="1" applyAlignment="1">
      <alignment horizontal="center" vertical="center"/>
    </xf>
    <xf numFmtId="177" fontId="111" fillId="0" borderId="21" xfId="0" applyNumberFormat="1" applyFont="1" applyFill="1" applyBorder="1" applyAlignment="1">
      <alignment horizontal="center" vertical="center"/>
    </xf>
    <xf numFmtId="0" fontId="111" fillId="0" borderId="21" xfId="0" applyFont="1" applyFill="1" applyBorder="1" applyAlignment="1">
      <alignment horizontal="left" vertical="center"/>
    </xf>
    <xf numFmtId="0" fontId="111" fillId="0" borderId="21" xfId="0" applyFont="1" applyFill="1" applyBorder="1">
      <alignment vertical="center"/>
    </xf>
    <xf numFmtId="177" fontId="110" fillId="54" borderId="23" xfId="1757" applyNumberFormat="1" applyFont="1" applyFill="1" applyBorder="1" applyAlignment="1">
      <alignment horizontal="center" vertical="center"/>
    </xf>
    <xf numFmtId="49" fontId="111" fillId="0" borderId="21" xfId="1548" applyNumberFormat="1" applyFont="1" applyFill="1" applyBorder="1" applyAlignment="1">
      <alignment horizontal="center" vertical="center"/>
    </xf>
    <xf numFmtId="177" fontId="111" fillId="0" borderId="21" xfId="1757" applyNumberFormat="1" applyFont="1" applyFill="1" applyBorder="1" applyAlignment="1">
      <alignment horizontal="center" vertical="center"/>
    </xf>
    <xf numFmtId="177" fontId="111" fillId="0" borderId="21" xfId="1548" applyNumberFormat="1" applyFont="1" applyFill="1" applyBorder="1" applyAlignment="1">
      <alignment horizontal="center" vertical="center" wrapText="1"/>
    </xf>
    <xf numFmtId="0" fontId="111" fillId="0" borderId="21" xfId="1548" applyFont="1" applyFill="1" applyBorder="1" applyAlignment="1">
      <alignment horizontal="left" vertical="center"/>
    </xf>
    <xf numFmtId="0" fontId="111" fillId="0" borderId="21" xfId="1548" applyFont="1" applyFill="1" applyBorder="1" applyAlignment="1">
      <alignment vertical="center"/>
    </xf>
    <xf numFmtId="0" fontId="111" fillId="0" borderId="21" xfId="0" applyFont="1" applyFill="1" applyBorder="1" applyAlignment="1">
      <alignment horizontal="center" vertical="center" wrapText="1"/>
    </xf>
    <xf numFmtId="177" fontId="111" fillId="0" borderId="21" xfId="0" applyNumberFormat="1" applyFont="1" applyFill="1" applyBorder="1" applyAlignment="1">
      <alignment horizontal="center" vertical="center" wrapText="1"/>
    </xf>
    <xf numFmtId="14" fontId="111" fillId="0" borderId="21" xfId="0" applyNumberFormat="1" applyFont="1" applyFill="1" applyBorder="1">
      <alignment vertical="center"/>
    </xf>
    <xf numFmtId="0" fontId="100" fillId="54" borderId="21" xfId="1548" applyFont="1" applyFill="1" applyBorder="1" applyAlignment="1">
      <alignment horizontal="center" vertical="center"/>
    </xf>
    <xf numFmtId="177" fontId="110" fillId="54" borderId="21" xfId="1757" applyNumberFormat="1" applyFont="1" applyFill="1" applyBorder="1" applyAlignment="1">
      <alignment horizontal="center" vertical="center"/>
    </xf>
    <xf numFmtId="177" fontId="110" fillId="54" borderId="23" xfId="1548" applyNumberFormat="1" applyFont="1" applyFill="1" applyBorder="1" applyAlignment="1">
      <alignment horizontal="center" vertical="center"/>
    </xf>
    <xf numFmtId="177" fontId="110" fillId="54" borderId="21" xfId="1548" applyNumberFormat="1" applyFont="1" applyFill="1" applyBorder="1" applyAlignment="1">
      <alignment horizontal="center" vertical="center" wrapText="1"/>
    </xf>
    <xf numFmtId="0" fontId="111" fillId="0" borderId="21" xfId="1757" applyFont="1" applyFill="1" applyBorder="1" applyAlignment="1">
      <alignment horizontal="left" vertical="center"/>
    </xf>
    <xf numFmtId="177" fontId="110" fillId="54" borderId="21" xfId="1548" applyNumberFormat="1" applyFont="1" applyFill="1" applyBorder="1" applyAlignment="1">
      <alignment horizontal="center" vertical="center"/>
    </xf>
    <xf numFmtId="0" fontId="111" fillId="0" borderId="12" xfId="0" applyFont="1" applyFill="1" applyBorder="1" applyAlignment="1">
      <alignment horizontal="center" vertical="center" wrapText="1"/>
    </xf>
    <xf numFmtId="0" fontId="111" fillId="0" borderId="12" xfId="0" applyFont="1" applyFill="1" applyBorder="1" applyAlignment="1">
      <alignment horizontal="left" vertical="center"/>
    </xf>
    <xf numFmtId="177" fontId="111" fillId="0" borderId="12" xfId="1757" applyNumberFormat="1" applyFont="1" applyFill="1" applyBorder="1" applyAlignment="1">
      <alignment horizontal="center" vertical="center"/>
    </xf>
    <xf numFmtId="177" fontId="111" fillId="0" borderId="12" xfId="0" applyNumberFormat="1" applyFont="1" applyFill="1" applyBorder="1" applyAlignment="1">
      <alignment horizontal="center" vertical="center"/>
    </xf>
    <xf numFmtId="0" fontId="111" fillId="0" borderId="22" xfId="0" applyFont="1" applyFill="1" applyBorder="1" applyAlignment="1">
      <alignment horizontal="center" vertical="center"/>
    </xf>
    <xf numFmtId="177" fontId="110" fillId="54" borderId="0" xfId="1548" applyNumberFormat="1" applyFont="1" applyFill="1" applyBorder="1" applyAlignment="1">
      <alignment horizontal="center" vertical="center"/>
    </xf>
    <xf numFmtId="0" fontId="111" fillId="0" borderId="23" xfId="0" applyFont="1" applyFill="1" applyBorder="1" applyAlignment="1">
      <alignment horizontal="left" vertical="center"/>
    </xf>
    <xf numFmtId="177" fontId="111" fillId="0" borderId="23" xfId="1757" applyNumberFormat="1" applyFont="1" applyFill="1" applyBorder="1" applyAlignment="1">
      <alignment horizontal="center" vertical="center"/>
    </xf>
    <xf numFmtId="177" fontId="111" fillId="0" borderId="23" xfId="0" applyNumberFormat="1" applyFont="1" applyFill="1" applyBorder="1" applyAlignment="1">
      <alignment horizontal="center" vertical="center"/>
    </xf>
    <xf numFmtId="177" fontId="110" fillId="54" borderId="12" xfId="1548" applyNumberFormat="1" applyFont="1" applyFill="1" applyBorder="1" applyAlignment="1">
      <alignment horizontal="center" vertical="center"/>
    </xf>
    <xf numFmtId="0" fontId="111" fillId="0" borderId="21" xfId="1757" applyFont="1" applyFill="1" applyBorder="1" applyAlignment="1">
      <alignment horizontal="left" vertical="center" wrapText="1"/>
    </xf>
    <xf numFmtId="177" fontId="111" fillId="0" borderId="21" xfId="1548" applyNumberFormat="1" applyFont="1" applyFill="1" applyBorder="1" applyAlignment="1" applyProtection="1">
      <alignment horizontal="center" vertical="center"/>
    </xf>
    <xf numFmtId="0" fontId="118" fillId="0" borderId="0" xfId="0" applyFont="1" applyBorder="1">
      <alignment vertical="center"/>
    </xf>
    <xf numFmtId="0" fontId="118" fillId="0" borderId="0" xfId="0" applyFont="1">
      <alignment vertical="center"/>
    </xf>
    <xf numFmtId="9" fontId="100" fillId="0" borderId="15" xfId="1959" applyNumberFormat="1" applyFont="1" applyFill="1" applyBorder="1" applyAlignment="1">
      <alignment horizontal="center" vertical="center"/>
    </xf>
    <xf numFmtId="0" fontId="127" fillId="26" borderId="0" xfId="0" applyFont="1" applyFill="1" applyBorder="1" applyAlignment="1">
      <alignment horizontal="left" vertical="center"/>
    </xf>
    <xf numFmtId="0" fontId="128" fillId="54" borderId="15" xfId="0" applyFont="1" applyFill="1" applyBorder="1" applyAlignment="1">
      <alignment horizontal="center" vertical="center" wrapText="1"/>
    </xf>
    <xf numFmtId="0" fontId="129" fillId="0" borderId="15" xfId="0" applyFont="1" applyBorder="1" applyAlignment="1">
      <alignment horizontal="left" vertical="center" wrapText="1"/>
    </xf>
    <xf numFmtId="14" fontId="100" fillId="0" borderId="0" xfId="0" applyNumberFormat="1" applyFont="1" applyFill="1" applyBorder="1">
      <alignment vertical="center"/>
    </xf>
    <xf numFmtId="0" fontId="100" fillId="0" borderId="0" xfId="1548" applyFont="1" applyFill="1" applyBorder="1" applyAlignment="1">
      <alignment vertical="center"/>
    </xf>
    <xf numFmtId="177" fontId="100" fillId="0" borderId="0" xfId="0" applyNumberFormat="1" applyFont="1" applyFill="1" applyBorder="1" applyAlignment="1">
      <alignment horizontal="left" vertical="center" wrapText="1"/>
    </xf>
    <xf numFmtId="0" fontId="100" fillId="0" borderId="0" xfId="1757" applyFont="1" applyFill="1" applyBorder="1" applyAlignment="1">
      <alignment horizontal="left" vertical="center"/>
    </xf>
    <xf numFmtId="0" fontId="118" fillId="0" borderId="0" xfId="1548" applyFont="1" applyFill="1" applyBorder="1" applyAlignment="1">
      <alignment vertical="center"/>
    </xf>
    <xf numFmtId="0" fontId="100" fillId="0" borderId="0" xfId="1548" applyFont="1" applyFill="1" applyBorder="1" applyAlignment="1">
      <alignment horizontal="left" vertical="center"/>
    </xf>
    <xf numFmtId="0" fontId="133" fillId="0" borderId="0" xfId="0" applyFont="1" applyBorder="1">
      <alignment vertical="center"/>
    </xf>
    <xf numFmtId="0" fontId="133" fillId="0" borderId="0" xfId="0" applyFont="1" applyFill="1" applyBorder="1">
      <alignment vertical="center"/>
    </xf>
    <xf numFmtId="0" fontId="121" fillId="0" borderId="0" xfId="0" applyFont="1" applyFill="1">
      <alignment vertical="center"/>
    </xf>
    <xf numFmtId="177" fontId="111" fillId="26" borderId="15" xfId="0" applyNumberFormat="1" applyFont="1" applyFill="1" applyBorder="1" applyAlignment="1">
      <alignment horizontal="center" vertical="center"/>
    </xf>
    <xf numFmtId="224" fontId="101" fillId="0" borderId="15" xfId="0" applyNumberFormat="1" applyFont="1" applyBorder="1" applyAlignment="1">
      <alignment horizontal="center" vertical="center"/>
    </xf>
    <xf numFmtId="0" fontId="124" fillId="54" borderId="21" xfId="1548" applyFont="1" applyFill="1" applyBorder="1" applyAlignment="1">
      <alignment horizontal="center" vertical="center"/>
    </xf>
    <xf numFmtId="0" fontId="124" fillId="54" borderId="21" xfId="0" applyFont="1" applyFill="1" applyBorder="1" applyAlignment="1">
      <alignment horizontal="center" vertical="center"/>
    </xf>
    <xf numFmtId="0" fontId="124" fillId="54" borderId="21" xfId="1548" applyFont="1" applyFill="1" applyBorder="1" applyAlignment="1">
      <alignment vertical="center"/>
    </xf>
    <xf numFmtId="0" fontId="124" fillId="54" borderId="21" xfId="1548" applyFont="1" applyFill="1" applyBorder="1" applyAlignment="1">
      <alignment horizontal="left" vertical="center"/>
    </xf>
    <xf numFmtId="0" fontId="110" fillId="54" borderId="21" xfId="1548" applyFont="1" applyFill="1" applyBorder="1" applyAlignment="1">
      <alignment horizontal="center" vertical="center"/>
    </xf>
    <xf numFmtId="0" fontId="100" fillId="0" borderId="0" xfId="0" applyFont="1" applyAlignment="1">
      <alignment horizontal="center" vertical="center"/>
    </xf>
    <xf numFmtId="0" fontId="111" fillId="0" borderId="12" xfId="0" applyFont="1" applyFill="1" applyBorder="1" applyAlignment="1">
      <alignment horizontal="center"/>
    </xf>
    <xf numFmtId="0" fontId="111" fillId="0" borderId="21" xfId="0" applyFont="1" applyFill="1" applyBorder="1" applyAlignment="1">
      <alignment vertical="center"/>
    </xf>
    <xf numFmtId="49" fontId="111" fillId="0" borderId="23" xfId="1548" applyNumberFormat="1" applyFont="1" applyFill="1" applyBorder="1" applyAlignment="1">
      <alignment horizontal="center" vertical="center"/>
    </xf>
    <xf numFmtId="0" fontId="111" fillId="0" borderId="23" xfId="1548" applyFont="1" applyFill="1" applyBorder="1" applyAlignment="1">
      <alignment horizontal="center" vertical="center"/>
    </xf>
    <xf numFmtId="0" fontId="111" fillId="0" borderId="23" xfId="1548" applyFont="1" applyFill="1" applyBorder="1" applyAlignment="1">
      <alignment vertical="center"/>
    </xf>
    <xf numFmtId="177" fontId="111" fillId="0" borderId="23" xfId="1548" applyNumberFormat="1" applyFont="1" applyFill="1" applyBorder="1" applyAlignment="1">
      <alignment horizontal="center" vertical="center" wrapText="1"/>
    </xf>
    <xf numFmtId="0" fontId="111" fillId="0" borderId="23" xfId="1757" applyFont="1" applyFill="1" applyBorder="1" applyAlignment="1">
      <alignment horizontal="left" vertical="center"/>
    </xf>
    <xf numFmtId="49" fontId="111" fillId="0" borderId="0" xfId="1548" applyNumberFormat="1" applyFont="1" applyFill="1" applyBorder="1" applyAlignment="1">
      <alignment horizontal="center" vertical="center"/>
    </xf>
    <xf numFmtId="0" fontId="111" fillId="0" borderId="12" xfId="1548" applyFont="1" applyFill="1" applyBorder="1" applyAlignment="1">
      <alignment horizontal="center" vertical="center"/>
    </xf>
    <xf numFmtId="0" fontId="111" fillId="0" borderId="12" xfId="1548" applyFont="1" applyFill="1" applyBorder="1" applyAlignment="1">
      <alignment vertical="center"/>
    </xf>
    <xf numFmtId="177" fontId="111" fillId="0" borderId="12" xfId="1548" applyNumberFormat="1" applyFont="1" applyFill="1" applyBorder="1" applyAlignment="1">
      <alignment horizontal="center" vertical="center" wrapText="1"/>
    </xf>
    <xf numFmtId="0" fontId="111" fillId="0" borderId="12" xfId="1757" applyFont="1" applyFill="1" applyBorder="1" applyAlignment="1">
      <alignment horizontal="left" vertical="center"/>
    </xf>
    <xf numFmtId="0" fontId="111" fillId="0" borderId="23" xfId="0" applyNumberFormat="1" applyFont="1" applyFill="1" applyBorder="1" applyAlignment="1">
      <alignment horizontal="center" vertical="center"/>
    </xf>
    <xf numFmtId="0" fontId="111" fillId="0" borderId="23" xfId="0" applyNumberFormat="1" applyFont="1" applyFill="1" applyBorder="1" applyAlignment="1">
      <alignment horizontal="center" vertical="center" wrapText="1"/>
    </xf>
    <xf numFmtId="181" fontId="111" fillId="0" borderId="23" xfId="0" applyNumberFormat="1" applyFont="1" applyFill="1" applyBorder="1" applyAlignment="1">
      <alignment horizontal="left" vertical="center" wrapText="1"/>
    </xf>
    <xf numFmtId="0" fontId="111" fillId="0" borderId="23" xfId="0" applyFont="1" applyFill="1" applyBorder="1">
      <alignment vertical="center"/>
    </xf>
    <xf numFmtId="0" fontId="111" fillId="0" borderId="0" xfId="0" applyNumberFormat="1" applyFont="1" applyFill="1" applyBorder="1" applyAlignment="1">
      <alignment horizontal="center" vertical="center"/>
    </xf>
    <xf numFmtId="0" fontId="111" fillId="0" borderId="0" xfId="0" applyNumberFormat="1" applyFont="1" applyFill="1" applyBorder="1" applyAlignment="1">
      <alignment horizontal="center" vertical="center" wrapText="1"/>
    </xf>
    <xf numFmtId="177" fontId="111" fillId="0" borderId="0" xfId="0" applyNumberFormat="1" applyFont="1" applyFill="1" applyBorder="1" applyAlignment="1">
      <alignment horizontal="center" vertical="center"/>
    </xf>
    <xf numFmtId="0" fontId="111" fillId="0" borderId="0" xfId="0" applyFont="1" applyFill="1" applyBorder="1" applyAlignment="1">
      <alignment horizontal="left" vertical="center"/>
    </xf>
    <xf numFmtId="0" fontId="111" fillId="0" borderId="0" xfId="0" applyFont="1" applyFill="1" applyBorder="1">
      <alignment vertical="center"/>
    </xf>
    <xf numFmtId="0" fontId="111" fillId="0" borderId="21" xfId="0" applyFont="1" applyFill="1" applyBorder="1" applyAlignment="1"/>
    <xf numFmtId="0" fontId="111" fillId="0" borderId="21" xfId="0" applyFont="1" applyFill="1" applyBorder="1" applyAlignment="1">
      <alignment horizontal="center"/>
    </xf>
    <xf numFmtId="0" fontId="111" fillId="0" borderId="0" xfId="0" applyFont="1" applyFill="1" applyBorder="1" applyAlignment="1">
      <alignment horizontal="center" vertical="center" wrapText="1"/>
    </xf>
    <xf numFmtId="0" fontId="111" fillId="0" borderId="0" xfId="0" applyFont="1" applyFill="1" applyBorder="1" applyAlignment="1">
      <alignment horizontal="center"/>
    </xf>
    <xf numFmtId="177" fontId="111" fillId="0" borderId="0" xfId="1757" applyNumberFormat="1" applyFont="1" applyFill="1" applyBorder="1" applyAlignment="1">
      <alignment horizontal="center" vertical="center"/>
    </xf>
    <xf numFmtId="0" fontId="111" fillId="0" borderId="21" xfId="0" applyNumberFormat="1" applyFont="1" applyFill="1" applyBorder="1" applyAlignment="1">
      <alignment horizontal="left" vertical="center" wrapText="1"/>
    </xf>
    <xf numFmtId="0" fontId="111" fillId="0" borderId="21" xfId="0" applyFont="1" applyFill="1" applyBorder="1" applyAlignment="1">
      <alignment horizontal="left" vertical="center" wrapText="1"/>
    </xf>
    <xf numFmtId="0" fontId="111" fillId="0" borderId="23" xfId="0" applyFont="1" applyFill="1" applyBorder="1" applyAlignment="1">
      <alignment horizontal="center" vertical="center" wrapText="1"/>
    </xf>
    <xf numFmtId="0" fontId="111" fillId="0" borderId="23" xfId="0" applyNumberFormat="1" applyFont="1" applyFill="1" applyBorder="1" applyAlignment="1">
      <alignment horizontal="left" vertical="center" wrapText="1"/>
    </xf>
    <xf numFmtId="177" fontId="111" fillId="0" borderId="23" xfId="0" applyNumberFormat="1" applyFont="1" applyFill="1" applyBorder="1" applyAlignment="1">
      <alignment horizontal="center" vertical="center" wrapText="1"/>
    </xf>
    <xf numFmtId="0" fontId="111" fillId="0" borderId="23" xfId="0" applyFont="1" applyFill="1" applyBorder="1" applyAlignment="1">
      <alignment horizontal="left" vertical="center" wrapText="1"/>
    </xf>
    <xf numFmtId="0" fontId="111" fillId="0" borderId="23" xfId="1756" applyFont="1" applyFill="1" applyBorder="1" applyAlignment="1">
      <alignment horizontal="left" vertical="center" wrapText="1"/>
    </xf>
    <xf numFmtId="14" fontId="111" fillId="0" borderId="23" xfId="0" applyNumberFormat="1" applyFont="1" applyFill="1" applyBorder="1">
      <alignment vertical="center"/>
    </xf>
    <xf numFmtId="0" fontId="111" fillId="0" borderId="21" xfId="1756" applyFont="1" applyFill="1" applyBorder="1" applyAlignment="1">
      <alignment horizontal="center" vertical="center"/>
    </xf>
    <xf numFmtId="0" fontId="111" fillId="0" borderId="21" xfId="1756" applyFont="1" applyFill="1" applyBorder="1" applyAlignment="1">
      <alignment horizontal="left" vertical="center"/>
    </xf>
    <xf numFmtId="0" fontId="111" fillId="0" borderId="21" xfId="4" applyFont="1" applyFill="1" applyBorder="1" applyAlignment="1">
      <alignment horizontal="center" vertical="center"/>
    </xf>
    <xf numFmtId="177" fontId="111" fillId="0" borderId="21" xfId="4" applyNumberFormat="1" applyFont="1" applyFill="1" applyBorder="1" applyAlignment="1">
      <alignment horizontal="center" vertical="center"/>
    </xf>
    <xf numFmtId="0" fontId="111" fillId="0" borderId="21" xfId="1046" applyFont="1" applyFill="1" applyBorder="1" applyAlignment="1">
      <alignment horizontal="left" vertical="center" wrapText="1"/>
    </xf>
    <xf numFmtId="0" fontId="111" fillId="0" borderId="23" xfId="1756" applyFont="1" applyFill="1" applyBorder="1" applyAlignment="1">
      <alignment horizontal="center" vertical="center"/>
    </xf>
    <xf numFmtId="0" fontId="111" fillId="0" borderId="23" xfId="0" applyFont="1" applyBorder="1" applyAlignment="1">
      <alignment horizontal="center" vertical="center"/>
    </xf>
    <xf numFmtId="0" fontId="111" fillId="0" borderId="23" xfId="4" applyFont="1" applyFill="1" applyBorder="1" applyAlignment="1">
      <alignment horizontal="left" vertical="center"/>
    </xf>
    <xf numFmtId="176" fontId="111" fillId="0" borderId="23" xfId="4" applyNumberFormat="1" applyFont="1" applyFill="1" applyBorder="1" applyAlignment="1">
      <alignment horizontal="left" vertical="center"/>
    </xf>
    <xf numFmtId="0" fontId="109" fillId="0" borderId="0" xfId="0" applyFont="1" applyFill="1" applyBorder="1">
      <alignment vertical="center"/>
    </xf>
    <xf numFmtId="177" fontId="111" fillId="0" borderId="23" xfId="1757" applyNumberFormat="1" applyFont="1" applyFill="1" applyBorder="1" applyAlignment="1">
      <alignment horizontal="left" vertical="center"/>
    </xf>
    <xf numFmtId="0" fontId="111" fillId="0" borderId="23" xfId="1548" applyFont="1" applyFill="1" applyBorder="1" applyAlignment="1">
      <alignment horizontal="left" vertical="center"/>
    </xf>
    <xf numFmtId="0" fontId="109" fillId="0" borderId="21" xfId="0" applyFont="1" applyFill="1" applyBorder="1">
      <alignment vertical="center"/>
    </xf>
    <xf numFmtId="177" fontId="111" fillId="0" borderId="21" xfId="4" applyNumberFormat="1" applyFont="1" applyFill="1" applyBorder="1" applyAlignment="1">
      <alignment horizontal="left" vertical="center"/>
    </xf>
    <xf numFmtId="177" fontId="111" fillId="0" borderId="21" xfId="1757" applyNumberFormat="1" applyFont="1" applyFill="1" applyBorder="1" applyAlignment="1">
      <alignment horizontal="left" vertical="center"/>
    </xf>
    <xf numFmtId="177" fontId="111" fillId="0" borderId="23" xfId="0" applyNumberFormat="1" applyFont="1" applyFill="1" applyBorder="1" applyAlignment="1">
      <alignment horizontal="left" vertical="center" wrapText="1"/>
    </xf>
    <xf numFmtId="177" fontId="111" fillId="0" borderId="21" xfId="1757" applyNumberFormat="1" applyFont="1" applyFill="1" applyBorder="1" applyAlignment="1">
      <alignment horizontal="center" vertical="center" wrapText="1"/>
    </xf>
    <xf numFmtId="0" fontId="111" fillId="0" borderId="21" xfId="1963" applyFont="1" applyFill="1" applyBorder="1" applyAlignment="1">
      <alignment horizontal="center" vertical="center"/>
    </xf>
    <xf numFmtId="177" fontId="111" fillId="0" borderId="21" xfId="1963" applyNumberFormat="1" applyFont="1" applyFill="1" applyBorder="1" applyAlignment="1">
      <alignment horizontal="center" vertical="center"/>
    </xf>
    <xf numFmtId="0" fontId="111" fillId="0" borderId="21" xfId="0" applyFont="1" applyBorder="1" applyAlignment="1">
      <alignment horizontal="center"/>
    </xf>
    <xf numFmtId="177" fontId="111" fillId="0" borderId="21" xfId="0" applyNumberFormat="1" applyFont="1" applyFill="1" applyBorder="1" applyAlignment="1">
      <alignment horizontal="left" vertical="center"/>
    </xf>
    <xf numFmtId="0" fontId="111" fillId="0" borderId="12" xfId="0" applyFont="1" applyFill="1" applyBorder="1" applyAlignment="1"/>
    <xf numFmtId="0" fontId="111" fillId="0" borderId="23" xfId="1756" applyFont="1" applyFill="1" applyBorder="1" applyAlignment="1">
      <alignment horizontal="left" vertical="center"/>
    </xf>
    <xf numFmtId="0" fontId="111" fillId="0" borderId="23" xfId="4" applyFont="1" applyFill="1" applyBorder="1" applyAlignment="1">
      <alignment horizontal="center" vertical="center"/>
    </xf>
    <xf numFmtId="177" fontId="111" fillId="0" borderId="23" xfId="4" applyNumberFormat="1" applyFont="1" applyFill="1" applyBorder="1" applyAlignment="1">
      <alignment horizontal="center" vertical="center"/>
    </xf>
    <xf numFmtId="0" fontId="111" fillId="0" borderId="23" xfId="1046" applyFont="1" applyFill="1" applyBorder="1" applyAlignment="1">
      <alignment horizontal="left" vertical="center" wrapText="1"/>
    </xf>
    <xf numFmtId="177" fontId="111" fillId="0" borderId="23" xfId="4" applyNumberFormat="1" applyFont="1" applyFill="1" applyBorder="1" applyAlignment="1">
      <alignment horizontal="left" vertical="center"/>
    </xf>
    <xf numFmtId="177" fontId="111" fillId="0" borderId="23" xfId="0" applyNumberFormat="1" applyFont="1" applyBorder="1" applyAlignment="1">
      <alignment horizontal="center" vertical="center"/>
    </xf>
    <xf numFmtId="177" fontId="111" fillId="0" borderId="23" xfId="0" applyNumberFormat="1" applyFont="1" applyBorder="1" applyAlignment="1">
      <alignment horizontal="left" vertical="center"/>
    </xf>
    <xf numFmtId="0" fontId="111" fillId="0" borderId="21" xfId="1548" applyFont="1" applyFill="1" applyBorder="1" applyAlignment="1">
      <alignment horizontal="left" vertical="center" wrapText="1"/>
    </xf>
    <xf numFmtId="176" fontId="111" fillId="0" borderId="21" xfId="4" applyNumberFormat="1" applyFont="1" applyFill="1" applyBorder="1" applyAlignment="1">
      <alignment horizontal="left" vertical="center"/>
    </xf>
    <xf numFmtId="0" fontId="111" fillId="0" borderId="12" xfId="1756" applyFont="1" applyFill="1" applyBorder="1" applyAlignment="1">
      <alignment horizontal="left" vertical="center"/>
    </xf>
    <xf numFmtId="0" fontId="111" fillId="0" borderId="12" xfId="0" applyNumberFormat="1" applyFont="1" applyFill="1" applyBorder="1" applyAlignment="1">
      <alignment horizontal="center" vertical="center" wrapText="1"/>
    </xf>
    <xf numFmtId="0" fontId="111" fillId="0" borderId="12" xfId="4" applyFont="1" applyFill="1" applyBorder="1" applyAlignment="1">
      <alignment horizontal="center" vertical="center"/>
    </xf>
    <xf numFmtId="177" fontId="111" fillId="0" borderId="12" xfId="4" applyNumberFormat="1" applyFont="1" applyFill="1" applyBorder="1" applyAlignment="1">
      <alignment horizontal="center" vertical="center"/>
    </xf>
    <xf numFmtId="0" fontId="111" fillId="0" borderId="12" xfId="0" applyFont="1" applyFill="1" applyBorder="1">
      <alignment vertical="center"/>
    </xf>
    <xf numFmtId="14" fontId="111" fillId="0" borderId="12" xfId="0" applyNumberFormat="1" applyFont="1" applyFill="1" applyBorder="1">
      <alignment vertical="center"/>
    </xf>
    <xf numFmtId="177" fontId="111" fillId="0" borderId="21" xfId="0" applyNumberFormat="1" applyFont="1" applyBorder="1" applyAlignment="1">
      <alignment horizontal="center" vertical="center"/>
    </xf>
    <xf numFmtId="0" fontId="111" fillId="0" borderId="21" xfId="0" applyFont="1" applyBorder="1">
      <alignment vertical="center"/>
    </xf>
    <xf numFmtId="0" fontId="111" fillId="0" borderId="23" xfId="0" applyFont="1" applyBorder="1">
      <alignment vertical="center"/>
    </xf>
    <xf numFmtId="0" fontId="111" fillId="0" borderId="21" xfId="1962" applyFont="1" applyFill="1" applyBorder="1" applyAlignment="1">
      <alignment horizontal="center"/>
    </xf>
    <xf numFmtId="177" fontId="111" fillId="0" borderId="21" xfId="1962" applyNumberFormat="1" applyFont="1" applyFill="1" applyBorder="1" applyAlignment="1">
      <alignment horizontal="center"/>
    </xf>
    <xf numFmtId="177" fontId="111" fillId="0" borderId="21" xfId="1548" applyNumberFormat="1" applyFont="1" applyFill="1" applyBorder="1" applyAlignment="1">
      <alignment horizontal="left" vertical="center"/>
    </xf>
    <xf numFmtId="0" fontId="111" fillId="0" borderId="23" xfId="0" applyFont="1" applyFill="1" applyBorder="1" applyAlignment="1">
      <alignment vertical="center"/>
    </xf>
    <xf numFmtId="177" fontId="111" fillId="0" borderId="21" xfId="1548" applyNumberFormat="1" applyFont="1" applyFill="1" applyBorder="1" applyAlignment="1" applyProtection="1">
      <alignment horizontal="left" vertical="center"/>
    </xf>
    <xf numFmtId="49" fontId="111" fillId="0" borderId="12" xfId="1548" applyNumberFormat="1" applyFont="1" applyFill="1" applyBorder="1" applyAlignment="1">
      <alignment horizontal="center" vertical="center"/>
    </xf>
    <xf numFmtId="177" fontId="111" fillId="0" borderId="12" xfId="1548" applyNumberFormat="1" applyFont="1" applyFill="1" applyBorder="1" applyAlignment="1">
      <alignment horizontal="center" vertical="center"/>
    </xf>
    <xf numFmtId="0" fontId="111" fillId="0" borderId="12" xfId="1548" applyFont="1" applyFill="1" applyBorder="1" applyAlignment="1">
      <alignment horizontal="left" vertical="center"/>
    </xf>
    <xf numFmtId="0" fontId="111" fillId="0" borderId="21" xfId="3" applyFont="1" applyFill="1" applyBorder="1" applyAlignment="1" applyProtection="1">
      <alignment vertical="center"/>
    </xf>
    <xf numFmtId="0" fontId="109" fillId="0" borderId="0" xfId="0" applyFont="1" applyFill="1" applyBorder="1" applyAlignment="1">
      <alignment horizontal="center" vertical="center"/>
    </xf>
    <xf numFmtId="49" fontId="111" fillId="0" borderId="22" xfId="1548" applyNumberFormat="1" applyFont="1" applyFill="1" applyBorder="1" applyAlignment="1">
      <alignment horizontal="center" vertical="center"/>
    </xf>
    <xf numFmtId="0" fontId="111" fillId="0" borderId="22" xfId="1548" applyFont="1" applyFill="1" applyBorder="1" applyAlignment="1">
      <alignment horizontal="center" vertical="center"/>
    </xf>
    <xf numFmtId="0" fontId="111" fillId="0" borderId="22" xfId="1548" applyFont="1" applyFill="1" applyBorder="1" applyAlignment="1">
      <alignment vertical="center"/>
    </xf>
    <xf numFmtId="177" fontId="111" fillId="0" borderId="22" xfId="1548" applyNumberFormat="1" applyFont="1" applyFill="1" applyBorder="1" applyAlignment="1">
      <alignment horizontal="center" vertical="center"/>
    </xf>
    <xf numFmtId="177" fontId="111" fillId="0" borderId="22" xfId="1548" applyNumberFormat="1" applyFont="1" applyFill="1" applyBorder="1" applyAlignment="1" applyProtection="1">
      <alignment horizontal="center" vertical="center"/>
    </xf>
    <xf numFmtId="0" fontId="111" fillId="0" borderId="22" xfId="1548" applyFont="1" applyFill="1" applyBorder="1" applyAlignment="1">
      <alignment horizontal="left" vertical="center"/>
    </xf>
    <xf numFmtId="0" fontId="111" fillId="0" borderId="22" xfId="0" applyFont="1" applyFill="1" applyBorder="1" applyAlignment="1">
      <alignment horizontal="center"/>
    </xf>
    <xf numFmtId="177" fontId="111" fillId="0" borderId="23" xfId="1548" applyNumberFormat="1" applyFont="1" applyFill="1" applyBorder="1" applyAlignment="1">
      <alignment horizontal="center" vertical="center"/>
    </xf>
    <xf numFmtId="0" fontId="111" fillId="0" borderId="23" xfId="1757" applyFont="1" applyFill="1" applyBorder="1" applyAlignment="1">
      <alignment horizontal="left" vertical="center" wrapText="1"/>
    </xf>
    <xf numFmtId="177" fontId="111" fillId="0" borderId="21" xfId="1548" applyNumberFormat="1" applyFont="1" applyFill="1" applyBorder="1" applyAlignment="1">
      <alignment horizontal="left" vertical="center" wrapText="1"/>
    </xf>
    <xf numFmtId="0" fontId="111" fillId="0" borderId="21" xfId="1548" applyNumberFormat="1" applyFont="1" applyFill="1" applyBorder="1" applyAlignment="1" applyProtection="1">
      <alignment vertical="center"/>
    </xf>
    <xf numFmtId="0" fontId="111" fillId="0" borderId="12" xfId="1757" applyFont="1" applyFill="1" applyBorder="1" applyAlignment="1">
      <alignment horizontal="left" vertical="center" wrapText="1"/>
    </xf>
    <xf numFmtId="177" fontId="111" fillId="0" borderId="23" xfId="0" applyNumberFormat="1" applyFont="1" applyFill="1" applyBorder="1" applyAlignment="1">
      <alignment horizontal="left" vertical="center"/>
    </xf>
    <xf numFmtId="0" fontId="111" fillId="0" borderId="21" xfId="1535" applyFont="1" applyFill="1" applyBorder="1" applyAlignment="1">
      <alignment horizontal="left" vertical="center"/>
    </xf>
    <xf numFmtId="177" fontId="111" fillId="0" borderId="0" xfId="1757" applyNumberFormat="1" applyFont="1" applyFill="1" applyBorder="1" applyAlignment="1">
      <alignment horizontal="left" vertical="center"/>
    </xf>
    <xf numFmtId="177" fontId="111" fillId="0" borderId="23" xfId="1548" applyNumberFormat="1" applyFont="1" applyFill="1" applyBorder="1" applyAlignment="1" applyProtection="1">
      <alignment horizontal="center" vertical="center"/>
    </xf>
    <xf numFmtId="0" fontId="111" fillId="0" borderId="21" xfId="1961" applyFont="1" applyFill="1" applyBorder="1" applyAlignment="1">
      <alignment horizontal="center" vertical="center"/>
    </xf>
    <xf numFmtId="177" fontId="111" fillId="0" borderId="21" xfId="1961" applyNumberFormat="1" applyFont="1" applyFill="1" applyBorder="1" applyAlignment="1">
      <alignment horizontal="center" vertical="center"/>
    </xf>
    <xf numFmtId="177" fontId="111" fillId="0" borderId="12" xfId="1548" applyNumberFormat="1" applyFont="1" applyFill="1" applyBorder="1" applyAlignment="1" applyProtection="1">
      <alignment horizontal="center" vertical="center"/>
    </xf>
    <xf numFmtId="177" fontId="111" fillId="0" borderId="21" xfId="1548" applyNumberFormat="1" applyFont="1" applyFill="1" applyBorder="1" applyAlignment="1" applyProtection="1">
      <alignment horizontal="left" vertical="center" indent="1"/>
    </xf>
    <xf numFmtId="0" fontId="111" fillId="0" borderId="23" xfId="0" applyFont="1" applyFill="1" applyBorder="1" applyAlignment="1"/>
    <xf numFmtId="0" fontId="111" fillId="0" borderId="23" xfId="0" applyFont="1" applyFill="1" applyBorder="1" applyAlignment="1">
      <alignment horizontal="center"/>
    </xf>
    <xf numFmtId="14" fontId="111" fillId="0" borderId="21" xfId="0" applyNumberFormat="1" applyFont="1" applyBorder="1">
      <alignment vertical="center"/>
    </xf>
    <xf numFmtId="0" fontId="111" fillId="0" borderId="21" xfId="1548" applyFont="1" applyFill="1" applyBorder="1" applyAlignment="1">
      <alignment vertical="center" wrapText="1"/>
    </xf>
    <xf numFmtId="14" fontId="111" fillId="0" borderId="23" xfId="0" applyNumberFormat="1" applyFont="1" applyBorder="1">
      <alignment vertical="center"/>
    </xf>
    <xf numFmtId="0" fontId="111" fillId="0" borderId="21" xfId="0" applyFont="1" applyBorder="1" applyAlignment="1">
      <alignment horizontal="left" vertical="center"/>
    </xf>
    <xf numFmtId="177" fontId="111" fillId="0" borderId="0" xfId="1548" applyNumberFormat="1" applyFont="1" applyFill="1" applyBorder="1" applyAlignment="1">
      <alignment horizontal="center" vertical="center" wrapText="1"/>
    </xf>
    <xf numFmtId="0" fontId="124" fillId="54" borderId="23" xfId="1548" applyFont="1" applyFill="1" applyBorder="1" applyAlignment="1">
      <alignment horizontal="center" vertical="center"/>
    </xf>
    <xf numFmtId="0" fontId="124" fillId="54" borderId="23" xfId="0" applyFont="1" applyFill="1" applyBorder="1" applyAlignment="1">
      <alignment horizontal="center" vertical="center"/>
    </xf>
    <xf numFmtId="0" fontId="124" fillId="54" borderId="23" xfId="1548" applyFont="1" applyFill="1" applyBorder="1" applyAlignment="1">
      <alignment vertical="center"/>
    </xf>
    <xf numFmtId="0" fontId="124" fillId="54" borderId="23" xfId="1757" applyFont="1" applyFill="1" applyBorder="1" applyAlignment="1">
      <alignment horizontal="left" vertical="center"/>
    </xf>
    <xf numFmtId="0" fontId="124" fillId="54" borderId="21" xfId="1757" applyFont="1" applyFill="1" applyBorder="1" applyAlignment="1">
      <alignment horizontal="left" vertical="center"/>
    </xf>
    <xf numFmtId="0" fontId="124" fillId="54" borderId="23" xfId="1548" applyFont="1" applyFill="1" applyBorder="1" applyAlignment="1">
      <alignment horizontal="left" vertical="center"/>
    </xf>
    <xf numFmtId="0" fontId="124" fillId="54" borderId="21" xfId="1548" applyFont="1" applyFill="1" applyBorder="1" applyAlignment="1">
      <alignment horizontal="left" vertical="center" wrapText="1"/>
    </xf>
    <xf numFmtId="0" fontId="124" fillId="54" borderId="21" xfId="1757" applyFont="1" applyFill="1" applyBorder="1" applyAlignment="1">
      <alignment horizontal="left" vertical="center" wrapText="1"/>
    </xf>
    <xf numFmtId="0" fontId="124" fillId="54" borderId="21" xfId="3" applyFont="1" applyFill="1" applyBorder="1" applyAlignment="1" applyProtection="1">
      <alignment vertical="center"/>
    </xf>
    <xf numFmtId="0" fontId="124" fillId="54" borderId="0" xfId="1548" applyFont="1" applyFill="1" applyBorder="1" applyAlignment="1">
      <alignment horizontal="center" vertical="center"/>
    </xf>
    <xf numFmtId="0" fontId="124" fillId="54" borderId="0" xfId="0" applyFont="1" applyFill="1" applyBorder="1" applyAlignment="1">
      <alignment horizontal="center" vertical="center"/>
    </xf>
    <xf numFmtId="0" fontId="124" fillId="54" borderId="0" xfId="1548" applyFont="1" applyFill="1" applyBorder="1" applyAlignment="1">
      <alignment vertical="center"/>
    </xf>
    <xf numFmtId="0" fontId="124" fillId="54" borderId="0" xfId="1548" applyFont="1" applyFill="1" applyBorder="1" applyAlignment="1">
      <alignment horizontal="left" vertical="center"/>
    </xf>
    <xf numFmtId="0" fontId="124" fillId="54" borderId="21" xfId="1548" applyNumberFormat="1" applyFont="1" applyFill="1" applyBorder="1" applyAlignment="1" applyProtection="1">
      <alignment vertical="center"/>
    </xf>
    <xf numFmtId="0" fontId="124" fillId="54" borderId="23" xfId="1757" applyFont="1" applyFill="1" applyBorder="1" applyAlignment="1">
      <alignment horizontal="left" vertical="center" wrapText="1"/>
    </xf>
    <xf numFmtId="0" fontId="124" fillId="54" borderId="12" xfId="1548" applyFont="1" applyFill="1" applyBorder="1" applyAlignment="1">
      <alignment horizontal="center" vertical="center"/>
    </xf>
    <xf numFmtId="0" fontId="124" fillId="54" borderId="12" xfId="0" applyFont="1" applyFill="1" applyBorder="1" applyAlignment="1">
      <alignment horizontal="center" vertical="center"/>
    </xf>
    <xf numFmtId="0" fontId="124" fillId="54" borderId="12" xfId="1548" applyFont="1" applyFill="1" applyBorder="1" applyAlignment="1">
      <alignment vertical="center"/>
    </xf>
    <xf numFmtId="0" fontId="124" fillId="54" borderId="12" xfId="1548" applyFont="1" applyFill="1" applyBorder="1" applyAlignment="1">
      <alignment horizontal="left" vertical="center"/>
    </xf>
    <xf numFmtId="0" fontId="110" fillId="54" borderId="21" xfId="0" applyFont="1" applyFill="1" applyBorder="1" applyAlignment="1">
      <alignment horizontal="center" vertical="center"/>
    </xf>
    <xf numFmtId="0" fontId="111" fillId="0" borderId="21" xfId="1966" applyFont="1" applyFill="1" applyBorder="1" applyAlignment="1">
      <alignment vertical="center"/>
    </xf>
    <xf numFmtId="0" fontId="111" fillId="0" borderId="0" xfId="0" applyFont="1" applyFill="1" applyAlignment="1">
      <alignment horizontal="center" vertical="center"/>
    </xf>
    <xf numFmtId="0" fontId="104" fillId="54" borderId="26" xfId="161" applyFont="1" applyFill="1" applyBorder="1" applyAlignment="1">
      <alignment horizontal="center" vertical="center"/>
    </xf>
    <xf numFmtId="0" fontId="104" fillId="54" borderId="27" xfId="161" applyFont="1" applyFill="1" applyBorder="1" applyAlignment="1">
      <alignment horizontal="center" vertical="center" wrapText="1"/>
    </xf>
    <xf numFmtId="0" fontId="104" fillId="54" borderId="27" xfId="162" applyFont="1" applyFill="1" applyBorder="1" applyAlignment="1">
      <alignment horizontal="center" vertical="center" wrapText="1"/>
    </xf>
    <xf numFmtId="10" fontId="104" fillId="54" borderId="27" xfId="795" applyNumberFormat="1" applyFont="1" applyFill="1" applyBorder="1" applyAlignment="1">
      <alignment horizontal="center" vertical="center" wrapText="1"/>
    </xf>
    <xf numFmtId="178" fontId="104" fillId="54" borderId="28" xfId="161" applyNumberFormat="1" applyFont="1" applyFill="1" applyBorder="1" applyAlignment="1">
      <alignment horizontal="center" vertical="center" wrapText="1"/>
    </xf>
    <xf numFmtId="0" fontId="111" fillId="26" borderId="21" xfId="0" applyFont="1" applyFill="1" applyBorder="1" applyAlignment="1">
      <alignment horizontal="center" vertical="center" wrapText="1"/>
    </xf>
    <xf numFmtId="0" fontId="111" fillId="26" borderId="21" xfId="0" applyFont="1" applyFill="1" applyBorder="1" applyAlignment="1">
      <alignment horizontal="center" vertical="center"/>
    </xf>
    <xf numFmtId="0" fontId="111" fillId="26" borderId="21" xfId="0" applyNumberFormat="1" applyFont="1" applyFill="1" applyBorder="1" applyAlignment="1">
      <alignment horizontal="left" vertical="center" wrapText="1"/>
    </xf>
    <xf numFmtId="0" fontId="111" fillId="0" borderId="23" xfId="0" applyFont="1" applyBorder="1" applyAlignment="1">
      <alignment horizontal="left" vertical="center"/>
    </xf>
    <xf numFmtId="0" fontId="111" fillId="26" borderId="21" xfId="0" applyFont="1" applyFill="1" applyBorder="1" applyAlignment="1">
      <alignment horizontal="left" vertical="center"/>
    </xf>
    <xf numFmtId="0" fontId="111" fillId="26" borderId="21" xfId="0" applyNumberFormat="1" applyFont="1" applyFill="1" applyBorder="1" applyAlignment="1">
      <alignment horizontal="center" vertical="center" wrapText="1"/>
    </xf>
    <xf numFmtId="0" fontId="111" fillId="26" borderId="23" xfId="0" applyFont="1" applyFill="1" applyBorder="1" applyAlignment="1">
      <alignment horizontal="center" vertical="center"/>
    </xf>
    <xf numFmtId="0" fontId="100" fillId="0" borderId="21" xfId="0" applyFont="1" applyFill="1" applyBorder="1" applyAlignment="1">
      <alignment horizontal="center" vertical="center" wrapText="1"/>
    </xf>
    <xf numFmtId="0" fontId="100" fillId="0" borderId="21" xfId="0" applyFont="1" applyBorder="1" applyAlignment="1">
      <alignment horizontal="center" vertical="center"/>
    </xf>
    <xf numFmtId="0" fontId="100" fillId="0" borderId="21" xfId="0" applyFont="1" applyBorder="1">
      <alignment vertical="center"/>
    </xf>
    <xf numFmtId="0" fontId="100" fillId="26" borderId="21" xfId="0" applyNumberFormat="1" applyFont="1" applyFill="1" applyBorder="1" applyAlignment="1">
      <alignment horizontal="center" vertical="center" wrapText="1"/>
    </xf>
    <xf numFmtId="14" fontId="100" fillId="0" borderId="21" xfId="0" applyNumberFormat="1" applyFont="1" applyBorder="1">
      <alignment vertical="center"/>
    </xf>
    <xf numFmtId="0" fontId="100" fillId="0" borderId="23" xfId="0" applyFont="1" applyFill="1" applyBorder="1" applyAlignment="1">
      <alignment horizontal="center" vertical="center" wrapText="1"/>
    </xf>
    <xf numFmtId="0" fontId="100" fillId="0" borderId="23" xfId="0" applyFont="1" applyFill="1" applyBorder="1" applyAlignment="1">
      <alignment horizontal="center" vertical="center"/>
    </xf>
    <xf numFmtId="0" fontId="100" fillId="0" borderId="23" xfId="0" applyFont="1" applyFill="1" applyBorder="1">
      <alignment vertical="center"/>
    </xf>
    <xf numFmtId="14" fontId="100" fillId="0" borderId="23" xfId="0" applyNumberFormat="1" applyFont="1" applyFill="1" applyBorder="1">
      <alignment vertical="center"/>
    </xf>
    <xf numFmtId="0" fontId="111" fillId="0" borderId="0" xfId="1756" applyFont="1" applyFill="1" applyBorder="1" applyAlignment="1">
      <alignment horizontal="center" vertical="center"/>
    </xf>
    <xf numFmtId="0" fontId="111" fillId="0" borderId="0" xfId="0" applyNumberFormat="1" applyFont="1" applyFill="1" applyBorder="1" applyAlignment="1">
      <alignment horizontal="left" vertical="center" wrapText="1"/>
    </xf>
    <xf numFmtId="0" fontId="111" fillId="0" borderId="0" xfId="0" applyFont="1" applyBorder="1" applyAlignment="1">
      <alignment horizontal="center" vertical="center"/>
    </xf>
    <xf numFmtId="0" fontId="111" fillId="0" borderId="0" xfId="4" applyFont="1" applyFill="1" applyBorder="1" applyAlignment="1">
      <alignment horizontal="left" vertical="center"/>
    </xf>
    <xf numFmtId="0" fontId="111" fillId="0" borderId="12" xfId="0" applyFont="1" applyBorder="1" applyAlignment="1">
      <alignment horizontal="center" vertical="center"/>
    </xf>
    <xf numFmtId="0" fontId="111" fillId="0" borderId="12" xfId="0" applyFont="1" applyBorder="1">
      <alignment vertical="center"/>
    </xf>
    <xf numFmtId="0" fontId="111" fillId="26" borderId="12" xfId="0" applyNumberFormat="1" applyFont="1" applyFill="1" applyBorder="1" applyAlignment="1">
      <alignment horizontal="center" vertical="center" wrapText="1"/>
    </xf>
    <xf numFmtId="14" fontId="111" fillId="0" borderId="12" xfId="0" applyNumberFormat="1" applyFont="1" applyBorder="1">
      <alignment vertical="center"/>
    </xf>
    <xf numFmtId="177" fontId="111" fillId="0" borderId="12" xfId="1548" applyNumberFormat="1" applyFont="1" applyFill="1" applyBorder="1" applyAlignment="1" applyProtection="1">
      <alignment horizontal="left" vertical="center"/>
    </xf>
    <xf numFmtId="177" fontId="111" fillId="0" borderId="12" xfId="1548" applyNumberFormat="1" applyFont="1" applyFill="1" applyBorder="1" applyAlignment="1">
      <alignment horizontal="left" vertical="center"/>
    </xf>
    <xf numFmtId="0" fontId="100" fillId="0" borderId="21" xfId="0" applyFont="1" applyFill="1" applyBorder="1" applyAlignment="1">
      <alignment horizontal="left" vertical="center"/>
    </xf>
    <xf numFmtId="0" fontId="100" fillId="0" borderId="12" xfId="0" applyFont="1" applyBorder="1" applyAlignment="1">
      <alignment horizontal="center" vertical="center"/>
    </xf>
    <xf numFmtId="0" fontId="100" fillId="0" borderId="12" xfId="0" applyFont="1" applyBorder="1">
      <alignment vertical="center"/>
    </xf>
    <xf numFmtId="14" fontId="100" fillId="0" borderId="12" xfId="0" applyNumberFormat="1" applyFont="1" applyBorder="1">
      <alignment vertical="center"/>
    </xf>
    <xf numFmtId="0" fontId="136" fillId="26" borderId="0" xfId="0" applyFont="1" applyFill="1" applyBorder="1" applyAlignment="1">
      <alignment horizontal="center" vertical="center"/>
    </xf>
    <xf numFmtId="0" fontId="100" fillId="0" borderId="12" xfId="0" applyFont="1" applyFill="1" applyBorder="1" applyAlignment="1">
      <alignment horizontal="center" vertical="center"/>
    </xf>
    <xf numFmtId="0" fontId="100" fillId="0" borderId="12" xfId="0" applyFont="1" applyFill="1" applyBorder="1" applyAlignment="1">
      <alignment horizontal="left" vertical="center"/>
    </xf>
    <xf numFmtId="0" fontId="100" fillId="26" borderId="12" xfId="0" applyNumberFormat="1" applyFont="1" applyFill="1" applyBorder="1" applyAlignment="1">
      <alignment horizontal="center" vertical="center" wrapText="1"/>
    </xf>
    <xf numFmtId="0" fontId="118" fillId="0" borderId="21" xfId="0" applyFont="1" applyBorder="1" applyAlignment="1">
      <alignment horizontal="center" vertical="center"/>
    </xf>
    <xf numFmtId="177" fontId="111" fillId="0" borderId="0" xfId="0" applyNumberFormat="1" applyFont="1" applyBorder="1" applyAlignment="1">
      <alignment horizontal="center" vertical="center"/>
    </xf>
    <xf numFmtId="177" fontId="100" fillId="0" borderId="21" xfId="0" applyNumberFormat="1" applyFont="1" applyBorder="1" applyAlignment="1">
      <alignment horizontal="center" vertical="center"/>
    </xf>
    <xf numFmtId="177" fontId="111" fillId="26" borderId="21" xfId="0" applyNumberFormat="1" applyFont="1" applyFill="1" applyBorder="1" applyAlignment="1">
      <alignment horizontal="center" vertical="center"/>
    </xf>
    <xf numFmtId="177" fontId="111" fillId="26" borderId="21" xfId="0" applyNumberFormat="1" applyFont="1" applyFill="1" applyBorder="1" applyAlignment="1">
      <alignment horizontal="center" vertical="center" wrapText="1"/>
    </xf>
    <xf numFmtId="177" fontId="100" fillId="0" borderId="12" xfId="0" applyNumberFormat="1" applyFont="1" applyFill="1" applyBorder="1" applyAlignment="1">
      <alignment horizontal="center" vertical="center"/>
    </xf>
    <xf numFmtId="177" fontId="111" fillId="0" borderId="12" xfId="0" applyNumberFormat="1" applyFont="1" applyBorder="1" applyAlignment="1">
      <alignment horizontal="center" vertical="center"/>
    </xf>
    <xf numFmtId="177" fontId="111" fillId="0" borderId="0" xfId="0" applyNumberFormat="1" applyFont="1" applyFill="1" applyBorder="1" applyAlignment="1">
      <alignment horizontal="center" vertical="center" wrapText="1"/>
    </xf>
    <xf numFmtId="177" fontId="100" fillId="0" borderId="23" xfId="0" applyNumberFormat="1" applyFont="1" applyFill="1" applyBorder="1" applyAlignment="1">
      <alignment horizontal="center" vertical="center"/>
    </xf>
    <xf numFmtId="0" fontId="100" fillId="0" borderId="0" xfId="0" applyFont="1" applyFill="1" applyBorder="1">
      <alignment vertical="center"/>
    </xf>
    <xf numFmtId="0" fontId="100" fillId="0" borderId="21" xfId="0" applyFont="1" applyFill="1" applyBorder="1">
      <alignment vertical="center"/>
    </xf>
    <xf numFmtId="0" fontId="100" fillId="0" borderId="12" xfId="0" applyFont="1" applyFill="1" applyBorder="1">
      <alignment vertical="center"/>
    </xf>
    <xf numFmtId="0" fontId="111" fillId="0" borderId="23" xfId="1966" applyFont="1" applyFill="1" applyBorder="1" applyAlignment="1">
      <alignment vertical="center"/>
    </xf>
    <xf numFmtId="0" fontId="111" fillId="0" borderId="0" xfId="0" applyFont="1" applyFill="1" applyBorder="1" applyAlignment="1">
      <alignment horizontal="left"/>
    </xf>
    <xf numFmtId="0" fontId="110" fillId="54" borderId="23" xfId="1548" applyFont="1" applyFill="1" applyBorder="1" applyAlignment="1">
      <alignment vertical="center"/>
    </xf>
    <xf numFmtId="0" fontId="124" fillId="54" borderId="23" xfId="1548" applyFont="1" applyFill="1" applyBorder="1" applyAlignment="1">
      <alignment horizontal="left" vertical="center" wrapText="1"/>
    </xf>
    <xf numFmtId="0" fontId="111" fillId="0" borderId="0" xfId="0" applyFont="1" applyFill="1" applyBorder="1" applyAlignment="1">
      <alignment horizontal="left" vertical="center" wrapText="1"/>
    </xf>
    <xf numFmtId="0" fontId="124" fillId="54" borderId="23" xfId="1535" applyFont="1" applyFill="1" applyBorder="1" applyAlignment="1">
      <alignment horizontal="left" vertical="center"/>
    </xf>
    <xf numFmtId="0" fontId="111" fillId="26" borderId="23" xfId="0" applyNumberFormat="1" applyFont="1" applyFill="1" applyBorder="1" applyAlignment="1">
      <alignment horizontal="center" vertical="center" wrapText="1"/>
    </xf>
    <xf numFmtId="0" fontId="110" fillId="54" borderId="23" xfId="1548" applyFont="1" applyFill="1" applyBorder="1" applyAlignment="1">
      <alignment horizontal="center" vertical="center"/>
    </xf>
    <xf numFmtId="0" fontId="110" fillId="54" borderId="23" xfId="0" applyFont="1" applyFill="1" applyBorder="1" applyAlignment="1">
      <alignment horizontal="center" vertical="center"/>
    </xf>
    <xf numFmtId="0" fontId="110" fillId="54" borderId="23" xfId="1548" applyFont="1" applyFill="1" applyBorder="1" applyAlignment="1">
      <alignment horizontal="left" vertical="center"/>
    </xf>
    <xf numFmtId="0" fontId="100" fillId="26" borderId="21" xfId="0" applyFont="1" applyFill="1" applyBorder="1" applyAlignment="1">
      <alignment horizontal="center" vertical="center"/>
    </xf>
    <xf numFmtId="0" fontId="100" fillId="0" borderId="21" xfId="0" applyFont="1" applyFill="1" applyBorder="1" applyAlignment="1">
      <alignment horizontal="center" vertical="center"/>
    </xf>
    <xf numFmtId="177" fontId="100" fillId="0" borderId="21" xfId="0" applyNumberFormat="1" applyFont="1" applyFill="1" applyBorder="1" applyAlignment="1">
      <alignment horizontal="center" vertical="center"/>
    </xf>
    <xf numFmtId="0" fontId="100" fillId="0" borderId="21" xfId="1967" applyFont="1" applyFill="1" applyBorder="1" applyAlignment="1">
      <alignment horizontal="center" vertical="center"/>
    </xf>
    <xf numFmtId="14" fontId="100" fillId="0" borderId="21" xfId="0" applyNumberFormat="1" applyFont="1" applyBorder="1" applyAlignment="1">
      <alignment vertical="center" wrapText="1"/>
    </xf>
    <xf numFmtId="0" fontId="118" fillId="0" borderId="21" xfId="0" applyFont="1" applyFill="1" applyBorder="1" applyAlignment="1">
      <alignment horizontal="center" vertical="center"/>
    </xf>
    <xf numFmtId="0" fontId="118" fillId="0" borderId="23" xfId="0" applyFont="1" applyFill="1" applyBorder="1" applyAlignment="1">
      <alignment horizontal="center" vertical="center"/>
    </xf>
    <xf numFmtId="178" fontId="100" fillId="26" borderId="0" xfId="0" applyNumberFormat="1" applyFont="1" applyFill="1" applyBorder="1" applyAlignment="1">
      <alignment horizontal="center" vertical="center"/>
    </xf>
    <xf numFmtId="225" fontId="100" fillId="0" borderId="15" xfId="1548" applyNumberFormat="1" applyFont="1" applyFill="1" applyBorder="1" applyAlignment="1">
      <alignment horizontal="center" vertical="center"/>
    </xf>
    <xf numFmtId="178" fontId="124" fillId="54" borderId="29" xfId="0" applyNumberFormat="1" applyFont="1" applyFill="1" applyBorder="1" applyAlignment="1">
      <alignment horizontal="center" vertical="center"/>
    </xf>
    <xf numFmtId="178" fontId="124" fillId="54" borderId="30" xfId="0" applyNumberFormat="1" applyFont="1" applyFill="1" applyBorder="1" applyAlignment="1">
      <alignment horizontal="center" vertical="center"/>
    </xf>
    <xf numFmtId="225" fontId="16" fillId="0" borderId="0" xfId="0" applyNumberFormat="1" applyFont="1">
      <alignment vertical="center"/>
    </xf>
    <xf numFmtId="178" fontId="110" fillId="54" borderId="27" xfId="161" applyNumberFormat="1" applyFont="1" applyFill="1" applyBorder="1" applyAlignment="1">
      <alignment horizontal="center" vertical="center" wrapText="1"/>
    </xf>
    <xf numFmtId="0" fontId="110" fillId="54" borderId="27" xfId="161" applyFont="1" applyFill="1" applyBorder="1" applyAlignment="1">
      <alignment horizontal="center" vertical="center" wrapText="1"/>
    </xf>
    <xf numFmtId="181" fontId="111" fillId="26" borderId="24" xfId="0" applyNumberFormat="1" applyFont="1" applyFill="1" applyBorder="1" applyAlignment="1">
      <alignment horizontal="center" vertical="center"/>
    </xf>
    <xf numFmtId="178" fontId="124" fillId="54" borderId="24" xfId="0" applyNumberFormat="1" applyFont="1" applyFill="1" applyBorder="1" applyAlignment="1">
      <alignment horizontal="center" vertical="center"/>
    </xf>
    <xf numFmtId="178" fontId="101" fillId="0" borderId="0" xfId="0" applyNumberFormat="1" applyFont="1" applyBorder="1" applyAlignment="1">
      <alignment horizontal="center" vertical="center"/>
    </xf>
    <xf numFmtId="9" fontId="100" fillId="26" borderId="15" xfId="0" applyNumberFormat="1" applyFont="1" applyFill="1" applyBorder="1" applyAlignment="1">
      <alignment horizontal="center" vertical="center"/>
    </xf>
    <xf numFmtId="0" fontId="137" fillId="26" borderId="15" xfId="0" applyFont="1" applyFill="1" applyBorder="1" applyAlignment="1">
      <alignment horizontal="center" vertical="center"/>
    </xf>
    <xf numFmtId="178" fontId="138" fillId="26" borderId="15" xfId="0" applyNumberFormat="1" applyFont="1" applyFill="1" applyBorder="1" applyAlignment="1">
      <alignment horizontal="center" vertical="center"/>
    </xf>
    <xf numFmtId="225" fontId="139" fillId="0" borderId="0" xfId="0" applyNumberFormat="1" applyFont="1">
      <alignment vertical="center"/>
    </xf>
    <xf numFmtId="0" fontId="139" fillId="0" borderId="0" xfId="0" applyFont="1">
      <alignment vertical="center"/>
    </xf>
    <xf numFmtId="178" fontId="100" fillId="0" borderId="0" xfId="1548" applyNumberFormat="1" applyFont="1" applyFill="1" applyBorder="1" applyAlignment="1">
      <alignment horizontal="center" vertical="center"/>
    </xf>
    <xf numFmtId="178" fontId="118" fillId="0" borderId="23" xfId="0" applyNumberFormat="1" applyFont="1" applyFill="1" applyBorder="1" applyAlignment="1">
      <alignment horizontal="center" vertical="center"/>
    </xf>
    <xf numFmtId="178" fontId="118" fillId="0" borderId="10" xfId="0" applyNumberFormat="1" applyFont="1" applyFill="1" applyBorder="1" applyAlignment="1">
      <alignment horizontal="center" vertical="center"/>
    </xf>
    <xf numFmtId="0" fontId="118" fillId="0" borderId="23" xfId="0" applyFont="1" applyFill="1" applyBorder="1">
      <alignment vertical="center"/>
    </xf>
    <xf numFmtId="177" fontId="100" fillId="0" borderId="21" xfId="1548" applyNumberFormat="1" applyFont="1" applyFill="1" applyBorder="1" applyAlignment="1">
      <alignment horizontal="center" vertical="center"/>
    </xf>
    <xf numFmtId="177" fontId="100" fillId="0" borderId="21" xfId="1548" applyNumberFormat="1" applyFont="1" applyFill="1" applyBorder="1" applyAlignment="1" applyProtection="1">
      <alignment horizontal="center" vertical="center"/>
    </xf>
    <xf numFmtId="178" fontId="118" fillId="0" borderId="21" xfId="0" applyNumberFormat="1" applyFont="1" applyFill="1" applyBorder="1" applyAlignment="1">
      <alignment horizontal="center" vertical="center"/>
    </xf>
    <xf numFmtId="176" fontId="100" fillId="0" borderId="0" xfId="0" applyNumberFormat="1" applyFont="1" applyFill="1">
      <alignment vertical="center"/>
    </xf>
    <xf numFmtId="0" fontId="100" fillId="0" borderId="21" xfId="0" applyNumberFormat="1" applyFont="1" applyFill="1" applyBorder="1" applyAlignment="1">
      <alignment horizontal="center" vertical="center"/>
    </xf>
    <xf numFmtId="177" fontId="100" fillId="0" borderId="23" xfId="1757" applyNumberFormat="1" applyFont="1" applyFill="1" applyBorder="1" applyAlignment="1">
      <alignment horizontal="center" vertical="center"/>
    </xf>
    <xf numFmtId="177" fontId="100" fillId="0" borderId="23" xfId="4" applyNumberFormat="1" applyFont="1" applyFill="1" applyBorder="1" applyAlignment="1">
      <alignment horizontal="center" vertical="center"/>
    </xf>
    <xf numFmtId="177" fontId="100" fillId="0" borderId="21" xfId="1548" applyNumberFormat="1" applyFont="1" applyFill="1" applyBorder="1" applyAlignment="1">
      <alignment horizontal="center" vertical="center" wrapText="1"/>
    </xf>
    <xf numFmtId="0" fontId="100" fillId="0" borderId="21" xfId="0" applyNumberFormat="1" applyFont="1" applyFill="1" applyBorder="1" applyAlignment="1">
      <alignment horizontal="left" vertical="center" wrapText="1"/>
    </xf>
    <xf numFmtId="0" fontId="100" fillId="0" borderId="21" xfId="1968" applyNumberFormat="1" applyFont="1" applyFill="1" applyBorder="1" applyAlignment="1">
      <alignment horizontal="center" vertical="center"/>
    </xf>
    <xf numFmtId="177" fontId="100" fillId="0" borderId="21" xfId="1968" applyNumberFormat="1" applyFont="1" applyFill="1" applyBorder="1" applyAlignment="1">
      <alignment horizontal="center" vertical="center"/>
    </xf>
    <xf numFmtId="0" fontId="100" fillId="0" borderId="23" xfId="0" applyFont="1" applyBorder="1" applyAlignment="1">
      <alignment horizontal="center" vertical="center"/>
    </xf>
    <xf numFmtId="0" fontId="100" fillId="0" borderId="23" xfId="0" applyNumberFormat="1" applyFont="1" applyFill="1" applyBorder="1" applyAlignment="1">
      <alignment horizontal="left" vertical="center"/>
    </xf>
    <xf numFmtId="0" fontId="100" fillId="26" borderId="23" xfId="0" applyNumberFormat="1" applyFont="1" applyFill="1" applyBorder="1" applyAlignment="1">
      <alignment horizontal="center" vertical="center" wrapText="1"/>
    </xf>
    <xf numFmtId="0" fontId="100" fillId="26" borderId="23" xfId="0" applyFont="1" applyFill="1" applyBorder="1" applyAlignment="1">
      <alignment horizontal="center" vertical="center"/>
    </xf>
    <xf numFmtId="177" fontId="100" fillId="26" borderId="23" xfId="0" applyNumberFormat="1" applyFont="1" applyFill="1" applyBorder="1" applyAlignment="1">
      <alignment horizontal="center" vertical="center"/>
    </xf>
    <xf numFmtId="0" fontId="100" fillId="0" borderId="23" xfId="0" applyFont="1" applyBorder="1">
      <alignment vertical="center"/>
    </xf>
    <xf numFmtId="14" fontId="100" fillId="0" borderId="23" xfId="0" applyNumberFormat="1" applyFont="1" applyBorder="1">
      <alignment vertical="center"/>
    </xf>
    <xf numFmtId="177" fontId="100" fillId="26" borderId="21" xfId="0" applyNumberFormat="1" applyFont="1" applyFill="1" applyBorder="1" applyAlignment="1">
      <alignment horizontal="center" vertical="center" wrapText="1"/>
    </xf>
    <xf numFmtId="0" fontId="100" fillId="0" borderId="23" xfId="0" applyFont="1" applyFill="1" applyBorder="1" applyAlignment="1">
      <alignment horizontal="left" vertical="center"/>
    </xf>
    <xf numFmtId="0" fontId="100" fillId="0" borderId="23" xfId="1967" applyFont="1" applyFill="1" applyBorder="1" applyAlignment="1">
      <alignment horizontal="center" vertical="center"/>
    </xf>
    <xf numFmtId="0" fontId="100" fillId="0" borderId="12" xfId="1756" applyNumberFormat="1" applyFont="1" applyFill="1" applyBorder="1" applyAlignment="1">
      <alignment horizontal="center" vertical="center"/>
    </xf>
    <xf numFmtId="0" fontId="100" fillId="0" borderId="21" xfId="0" applyNumberFormat="1" applyFont="1" applyFill="1" applyBorder="1" applyAlignment="1">
      <alignment horizontal="center" vertical="center" wrapText="1"/>
    </xf>
    <xf numFmtId="14" fontId="100" fillId="0" borderId="21" xfId="0" applyNumberFormat="1" applyFont="1" applyFill="1" applyBorder="1">
      <alignment vertical="center"/>
    </xf>
    <xf numFmtId="0" fontId="100" fillId="0" borderId="12" xfId="0" applyNumberFormat="1" applyFont="1" applyFill="1" applyBorder="1" applyAlignment="1">
      <alignment horizontal="center" vertical="center" wrapText="1"/>
    </xf>
    <xf numFmtId="178" fontId="140" fillId="0" borderId="0" xfId="0" applyNumberFormat="1" applyFont="1">
      <alignment vertical="center"/>
    </xf>
    <xf numFmtId="178" fontId="141" fillId="0" borderId="0" xfId="0" applyNumberFormat="1" applyFont="1" applyAlignment="1">
      <alignment horizontal="left" vertical="center"/>
    </xf>
    <xf numFmtId="178" fontId="142" fillId="53" borderId="23" xfId="163" applyNumberFormat="1" applyFont="1" applyFill="1" applyBorder="1" applyAlignment="1"/>
    <xf numFmtId="178" fontId="142" fillId="53" borderId="21" xfId="174" applyNumberFormat="1" applyFont="1" applyFill="1" applyBorder="1" applyAlignment="1"/>
    <xf numFmtId="178" fontId="142" fillId="0" borderId="0" xfId="0" applyNumberFormat="1" applyFont="1">
      <alignment vertical="center"/>
    </xf>
    <xf numFmtId="178" fontId="142" fillId="0" borderId="15" xfId="1548" applyNumberFormat="1" applyFont="1" applyFill="1" applyBorder="1" applyAlignment="1">
      <alignment horizontal="center" vertical="center"/>
    </xf>
    <xf numFmtId="178" fontId="143" fillId="0" borderId="15" xfId="0" applyNumberFormat="1" applyFont="1" applyBorder="1" applyAlignment="1">
      <alignment horizontal="center" vertical="center"/>
    </xf>
    <xf numFmtId="178" fontId="142" fillId="0" borderId="0" xfId="0" applyNumberFormat="1" applyFont="1" applyBorder="1">
      <alignment vertical="center"/>
    </xf>
    <xf numFmtId="178" fontId="142" fillId="26" borderId="0" xfId="0" applyNumberFormat="1" applyFont="1" applyFill="1" applyBorder="1" applyAlignment="1">
      <alignment horizontal="center" vertical="center"/>
    </xf>
    <xf numFmtId="178" fontId="142" fillId="26" borderId="12" xfId="0" applyNumberFormat="1" applyFont="1" applyFill="1" applyBorder="1" applyAlignment="1">
      <alignment horizontal="center" vertical="center"/>
    </xf>
    <xf numFmtId="178" fontId="144" fillId="0" borderId="0" xfId="0" applyNumberFormat="1" applyFont="1" applyFill="1">
      <alignment vertical="center"/>
    </xf>
    <xf numFmtId="0" fontId="140" fillId="0" borderId="0" xfId="0" applyFont="1">
      <alignment vertical="center"/>
    </xf>
    <xf numFmtId="0" fontId="141" fillId="0" borderId="0" xfId="0" applyFont="1" applyAlignment="1">
      <alignment horizontal="left" vertical="center"/>
    </xf>
    <xf numFmtId="0" fontId="142" fillId="53" borderId="23" xfId="174" applyFont="1" applyFill="1" applyBorder="1" applyAlignment="1"/>
    <xf numFmtId="0" fontId="142" fillId="53" borderId="21" xfId="174" applyFont="1" applyFill="1" applyBorder="1" applyAlignment="1"/>
    <xf numFmtId="0" fontId="142" fillId="0" borderId="0" xfId="0" applyFont="1">
      <alignment vertical="center"/>
    </xf>
    <xf numFmtId="0" fontId="142" fillId="0" borderId="15" xfId="1548" applyFont="1" applyFill="1" applyBorder="1" applyAlignment="1">
      <alignment horizontal="center" vertical="center"/>
    </xf>
    <xf numFmtId="177" fontId="142" fillId="0" borderId="15" xfId="1548" applyNumberFormat="1" applyFont="1" applyFill="1" applyBorder="1" applyAlignment="1">
      <alignment horizontal="center" vertical="center"/>
    </xf>
    <xf numFmtId="176" fontId="143" fillId="0" borderId="15" xfId="0" applyNumberFormat="1" applyFont="1" applyBorder="1" applyAlignment="1">
      <alignment horizontal="center" vertical="center"/>
    </xf>
    <xf numFmtId="0" fontId="145" fillId="0" borderId="0" xfId="0" applyFont="1">
      <alignment vertical="center"/>
    </xf>
    <xf numFmtId="0" fontId="100" fillId="0" borderId="21" xfId="1966" applyFont="1" applyFill="1" applyBorder="1" applyAlignment="1">
      <alignment vertical="center"/>
    </xf>
    <xf numFmtId="0" fontId="100" fillId="26" borderId="21" xfId="0" applyFont="1" applyFill="1" applyBorder="1" applyAlignment="1">
      <alignment horizontal="center" vertical="center" wrapText="1"/>
    </xf>
    <xf numFmtId="0" fontId="100" fillId="26" borderId="21" xfId="0" applyNumberFormat="1" applyFont="1" applyFill="1" applyBorder="1" applyAlignment="1">
      <alignment horizontal="left" vertical="center" wrapText="1"/>
    </xf>
    <xf numFmtId="0" fontId="100" fillId="0" borderId="21" xfId="0" applyFont="1" applyFill="1" applyBorder="1" applyAlignment="1">
      <alignment horizontal="center"/>
    </xf>
    <xf numFmtId="0" fontId="121" fillId="0" borderId="0" xfId="0" applyFont="1" applyFill="1" applyBorder="1">
      <alignment vertical="center"/>
    </xf>
    <xf numFmtId="0" fontId="100" fillId="54" borderId="0" xfId="1548" applyFont="1" applyFill="1" applyBorder="1" applyAlignment="1">
      <alignment horizontal="center" vertical="center"/>
    </xf>
    <xf numFmtId="178" fontId="100" fillId="53" borderId="23" xfId="163" applyNumberFormat="1" applyFont="1" applyFill="1" applyBorder="1" applyAlignment="1"/>
    <xf numFmtId="0" fontId="16" fillId="0" borderId="23" xfId="0" applyFont="1" applyBorder="1">
      <alignment vertical="center"/>
    </xf>
    <xf numFmtId="178" fontId="16" fillId="0" borderId="23" xfId="0" applyNumberFormat="1" applyFont="1" applyBorder="1">
      <alignment vertical="center"/>
    </xf>
    <xf numFmtId="178" fontId="100" fillId="53" borderId="21" xfId="174" applyNumberFormat="1" applyFont="1" applyFill="1" applyBorder="1" applyAlignment="1"/>
    <xf numFmtId="0" fontId="16" fillId="0" borderId="21" xfId="0" applyFont="1" applyBorder="1">
      <alignment vertical="center"/>
    </xf>
    <xf numFmtId="178" fontId="16" fillId="0" borderId="21" xfId="0" applyNumberFormat="1" applyFont="1" applyBorder="1">
      <alignment vertical="center"/>
    </xf>
    <xf numFmtId="0" fontId="100" fillId="0" borderId="21" xfId="0" applyFont="1" applyFill="1" applyBorder="1" applyAlignment="1"/>
    <xf numFmtId="14" fontId="100" fillId="0" borderId="12" xfId="0" applyNumberFormat="1" applyFont="1" applyFill="1" applyBorder="1">
      <alignment vertical="center"/>
    </xf>
    <xf numFmtId="0" fontId="100" fillId="0" borderId="21" xfId="0" applyFont="1" applyBorder="1" applyAlignment="1">
      <alignment horizontal="left" vertical="center"/>
    </xf>
    <xf numFmtId="0" fontId="100" fillId="0" borderId="23" xfId="1968" applyFont="1" applyFill="1" applyBorder="1" applyAlignment="1">
      <alignment horizontal="center" vertical="center"/>
    </xf>
    <xf numFmtId="0" fontId="100" fillId="0" borderId="23" xfId="1968" applyNumberFormat="1" applyFont="1" applyFill="1" applyBorder="1" applyAlignment="1">
      <alignment horizontal="left" vertical="center" wrapText="1"/>
    </xf>
    <xf numFmtId="0" fontId="100" fillId="0" borderId="23" xfId="1968" applyFont="1" applyFill="1" applyBorder="1" applyAlignment="1">
      <alignment horizontal="left" vertical="center"/>
    </xf>
    <xf numFmtId="0" fontId="100" fillId="0" borderId="23" xfId="0" applyNumberFormat="1" applyFont="1" applyFill="1" applyBorder="1" applyAlignment="1">
      <alignment horizontal="center" vertical="center" wrapText="1"/>
    </xf>
    <xf numFmtId="0" fontId="100" fillId="0" borderId="23" xfId="0" applyNumberFormat="1" applyFont="1" applyFill="1" applyBorder="1" applyAlignment="1">
      <alignment horizontal="center" vertical="center"/>
    </xf>
    <xf numFmtId="0" fontId="100" fillId="0" borderId="23" xfId="0" applyNumberFormat="1" applyFont="1" applyFill="1" applyBorder="1" applyAlignment="1">
      <alignment horizontal="left" vertical="center" wrapText="1"/>
    </xf>
    <xf numFmtId="0" fontId="100" fillId="0" borderId="23" xfId="1756" applyNumberFormat="1" applyFont="1" applyFill="1" applyBorder="1" applyAlignment="1">
      <alignment horizontal="center" vertical="center"/>
    </xf>
    <xf numFmtId="0" fontId="100" fillId="0" borderId="23" xfId="1969" applyNumberFormat="1" applyFont="1" applyFill="1" applyBorder="1" applyAlignment="1">
      <alignment horizontal="left" vertical="center" wrapText="1"/>
    </xf>
    <xf numFmtId="0" fontId="100" fillId="0" borderId="21" xfId="1756" applyNumberFormat="1" applyFont="1" applyFill="1" applyBorder="1" applyAlignment="1">
      <alignment horizontal="center" vertical="center"/>
    </xf>
    <xf numFmtId="0" fontId="100" fillId="0" borderId="21" xfId="1968" applyNumberFormat="1" applyFont="1" applyFill="1" applyBorder="1" applyAlignment="1">
      <alignment horizontal="left" vertical="center" wrapText="1"/>
    </xf>
    <xf numFmtId="0" fontId="100" fillId="0" borderId="21" xfId="1969" applyNumberFormat="1" applyFont="1" applyFill="1" applyBorder="1" applyAlignment="1">
      <alignment horizontal="left" vertical="center" wrapText="1"/>
    </xf>
    <xf numFmtId="0" fontId="100" fillId="0" borderId="23" xfId="0" applyFont="1" applyFill="1" applyBorder="1" applyAlignment="1"/>
    <xf numFmtId="14" fontId="100" fillId="0" borderId="12" xfId="0" applyNumberFormat="1" applyFont="1" applyBorder="1" applyAlignment="1">
      <alignment vertical="center" wrapText="1"/>
    </xf>
    <xf numFmtId="0" fontId="147" fillId="0" borderId="21" xfId="0" applyFont="1" applyBorder="1" applyAlignment="1">
      <alignment horizontal="center" vertical="center"/>
    </xf>
    <xf numFmtId="0" fontId="147" fillId="0" borderId="0" xfId="0" applyFont="1" applyAlignment="1">
      <alignment horizontal="center" vertical="center"/>
    </xf>
    <xf numFmtId="0" fontId="100" fillId="0" borderId="12" xfId="0" applyFont="1" applyFill="1" applyBorder="1" applyAlignment="1">
      <alignment horizontal="center"/>
    </xf>
    <xf numFmtId="0" fontId="100" fillId="0" borderId="10" xfId="0" applyFont="1" applyBorder="1">
      <alignment vertical="center"/>
    </xf>
    <xf numFmtId="0" fontId="118" fillId="0" borderId="21" xfId="0" applyFont="1" applyFill="1" applyBorder="1" applyAlignment="1">
      <alignment horizontal="left" vertical="center"/>
    </xf>
    <xf numFmtId="0" fontId="118" fillId="0" borderId="0" xfId="0" applyFont="1" applyFill="1" applyBorder="1" applyAlignment="1">
      <alignment horizontal="center" vertical="center"/>
    </xf>
    <xf numFmtId="178" fontId="118" fillId="0" borderId="32" xfId="0" applyNumberFormat="1" applyFont="1" applyFill="1" applyBorder="1" applyAlignment="1">
      <alignment horizontal="center" vertical="center"/>
    </xf>
    <xf numFmtId="178" fontId="123" fillId="0" borderId="0" xfId="0" applyNumberFormat="1" applyFont="1">
      <alignment vertical="center"/>
    </xf>
    <xf numFmtId="14" fontId="100" fillId="0" borderId="10" xfId="0" applyNumberFormat="1" applyFont="1" applyBorder="1">
      <alignment vertical="center"/>
    </xf>
    <xf numFmtId="0" fontId="100" fillId="0" borderId="10" xfId="0" applyFont="1" applyBorder="1" applyAlignment="1">
      <alignment horizontal="center" vertical="center"/>
    </xf>
    <xf numFmtId="178" fontId="118" fillId="0" borderId="0" xfId="0" applyNumberFormat="1" applyFont="1" applyFill="1" applyBorder="1" applyAlignment="1">
      <alignment horizontal="center" vertical="center"/>
    </xf>
    <xf numFmtId="0" fontId="100" fillId="0" borderId="0" xfId="0" applyFont="1" applyFill="1" applyBorder="1" applyAlignment="1">
      <alignment horizontal="center" vertical="center"/>
    </xf>
    <xf numFmtId="0" fontId="100" fillId="0" borderId="0" xfId="0" applyFont="1" applyBorder="1" applyAlignment="1">
      <alignment horizontal="center" vertical="center"/>
    </xf>
    <xf numFmtId="14" fontId="100" fillId="0" borderId="0" xfId="0" applyNumberFormat="1" applyFont="1" applyBorder="1">
      <alignment vertical="center"/>
    </xf>
    <xf numFmtId="49" fontId="100" fillId="0" borderId="21" xfId="1548" applyNumberFormat="1" applyFont="1" applyFill="1" applyBorder="1" applyAlignment="1">
      <alignment horizontal="center" vertical="center"/>
    </xf>
    <xf numFmtId="0" fontId="100" fillId="0" borderId="21" xfId="1548" applyFont="1" applyFill="1" applyBorder="1" applyAlignment="1">
      <alignment horizontal="left" vertical="center"/>
    </xf>
    <xf numFmtId="0" fontId="100" fillId="0" borderId="21" xfId="1757" applyFont="1" applyFill="1" applyBorder="1" applyAlignment="1">
      <alignment horizontal="left" vertical="center"/>
    </xf>
    <xf numFmtId="0" fontId="100" fillId="0" borderId="21" xfId="1548" applyFont="1" applyFill="1" applyBorder="1" applyAlignment="1">
      <alignment vertical="center"/>
    </xf>
    <xf numFmtId="49" fontId="100" fillId="0" borderId="23" xfId="1548" applyNumberFormat="1" applyFont="1" applyFill="1" applyBorder="1" applyAlignment="1">
      <alignment horizontal="center" vertical="center"/>
    </xf>
    <xf numFmtId="0" fontId="100" fillId="0" borderId="23" xfId="1548" applyFont="1" applyFill="1" applyBorder="1" applyAlignment="1">
      <alignment horizontal="left" vertical="center"/>
    </xf>
    <xf numFmtId="177" fontId="100" fillId="0" borderId="21" xfId="1548" applyNumberFormat="1" applyFont="1" applyFill="1" applyBorder="1" applyAlignment="1">
      <alignment horizontal="left" vertical="center" wrapText="1"/>
    </xf>
    <xf numFmtId="177" fontId="100" fillId="0" borderId="23" xfId="1548" applyNumberFormat="1" applyFont="1" applyFill="1" applyBorder="1" applyAlignment="1">
      <alignment horizontal="center" vertical="center"/>
    </xf>
    <xf numFmtId="177" fontId="100" fillId="0" borderId="23" xfId="1548" applyNumberFormat="1" applyFont="1" applyFill="1" applyBorder="1" applyAlignment="1">
      <alignment horizontal="left" vertical="center" wrapText="1"/>
    </xf>
    <xf numFmtId="0" fontId="100" fillId="0" borderId="21" xfId="1757" applyFont="1" applyFill="1" applyBorder="1" applyAlignment="1">
      <alignment horizontal="left" vertical="center" wrapText="1"/>
    </xf>
    <xf numFmtId="0" fontId="118" fillId="0" borderId="23" xfId="0" applyFont="1" applyBorder="1" applyAlignment="1">
      <alignment horizontal="center" vertical="center"/>
    </xf>
    <xf numFmtId="0" fontId="118" fillId="0" borderId="23" xfId="0" applyFont="1" applyBorder="1">
      <alignment vertical="center"/>
    </xf>
    <xf numFmtId="0" fontId="118" fillId="0" borderId="23" xfId="0" applyFont="1" applyBorder="1" applyAlignment="1">
      <alignment horizontal="left" vertical="center"/>
    </xf>
    <xf numFmtId="14" fontId="118" fillId="0" borderId="23" xfId="0" applyNumberFormat="1" applyFont="1" applyBorder="1">
      <alignment vertical="center"/>
    </xf>
    <xf numFmtId="0" fontId="118" fillId="0" borderId="21" xfId="0" applyFont="1" applyBorder="1">
      <alignment vertical="center"/>
    </xf>
    <xf numFmtId="0" fontId="118" fillId="0" borderId="21" xfId="0" applyFont="1" applyBorder="1" applyAlignment="1">
      <alignment horizontal="left" vertical="center"/>
    </xf>
    <xf numFmtId="14" fontId="118" fillId="0" borderId="21" xfId="0" applyNumberFormat="1" applyFont="1" applyBorder="1">
      <alignment vertical="center"/>
    </xf>
    <xf numFmtId="0" fontId="118" fillId="0" borderId="21" xfId="2005" applyFont="1" applyFill="1" applyBorder="1" applyAlignment="1">
      <alignment horizontal="center" vertical="center"/>
    </xf>
    <xf numFmtId="0" fontId="118" fillId="0" borderId="21" xfId="0" applyFont="1" applyFill="1" applyBorder="1" applyAlignment="1">
      <alignment horizontal="center" vertical="center" wrapText="1"/>
    </xf>
    <xf numFmtId="0" fontId="118" fillId="0" borderId="21" xfId="1756" applyNumberFormat="1" applyFont="1" applyFill="1" applyBorder="1" applyAlignment="1">
      <alignment horizontal="left" vertical="center"/>
    </xf>
    <xf numFmtId="0" fontId="118" fillId="0" borderId="21" xfId="1968" applyNumberFormat="1" applyFont="1" applyFill="1" applyBorder="1" applyAlignment="1">
      <alignment horizontal="left" vertical="center" wrapText="1"/>
    </xf>
    <xf numFmtId="0" fontId="118" fillId="0" borderId="21" xfId="1969" applyNumberFormat="1" applyFont="1" applyFill="1" applyBorder="1" applyAlignment="1">
      <alignment horizontal="left" vertical="center" wrapText="1"/>
    </xf>
    <xf numFmtId="181" fontId="118" fillId="0" borderId="21" xfId="0" applyNumberFormat="1" applyFont="1" applyFill="1" applyBorder="1" applyAlignment="1">
      <alignment horizontal="center" vertical="center"/>
    </xf>
    <xf numFmtId="0" fontId="118" fillId="0" borderId="21" xfId="1756" applyFont="1" applyFill="1" applyBorder="1" applyAlignment="1">
      <alignment horizontal="left" vertical="center" wrapText="1"/>
    </xf>
    <xf numFmtId="0" fontId="118" fillId="0" borderId="21" xfId="2006" applyFont="1" applyFill="1" applyBorder="1" applyAlignment="1">
      <alignment horizontal="center" vertical="center" wrapText="1"/>
    </xf>
    <xf numFmtId="0" fontId="118" fillId="0" borderId="21" xfId="1969" applyFont="1" applyFill="1" applyBorder="1" applyAlignment="1">
      <alignment horizontal="left" vertical="center" wrapText="1"/>
    </xf>
    <xf numFmtId="0" fontId="118" fillId="0" borderId="21" xfId="1968" applyFont="1" applyFill="1" applyBorder="1" applyAlignment="1">
      <alignment horizontal="left" vertical="center" wrapText="1"/>
    </xf>
    <xf numFmtId="177" fontId="100" fillId="0" borderId="10" xfId="0" applyNumberFormat="1" applyFont="1" applyBorder="1" applyAlignment="1">
      <alignment horizontal="center" vertical="center"/>
    </xf>
    <xf numFmtId="177" fontId="100" fillId="0" borderId="0" xfId="0" applyNumberFormat="1" applyFont="1" applyBorder="1" applyAlignment="1">
      <alignment horizontal="center" vertical="center"/>
    </xf>
    <xf numFmtId="177" fontId="118" fillId="0" borderId="21" xfId="0" applyNumberFormat="1" applyFont="1" applyFill="1" applyBorder="1" applyAlignment="1">
      <alignment horizontal="center" vertical="center" wrapText="1"/>
    </xf>
    <xf numFmtId="177" fontId="100" fillId="0" borderId="21" xfId="1960" applyNumberFormat="1" applyFont="1" applyFill="1" applyBorder="1" applyAlignment="1">
      <alignment horizontal="center" vertical="center"/>
    </xf>
    <xf numFmtId="177" fontId="100" fillId="0" borderId="23" xfId="1968" applyNumberFormat="1" applyFont="1" applyFill="1" applyBorder="1" applyAlignment="1">
      <alignment horizontal="center" vertical="center"/>
    </xf>
    <xf numFmtId="177" fontId="118" fillId="0" borderId="21" xfId="0" applyNumberFormat="1" applyFont="1" applyBorder="1" applyAlignment="1">
      <alignment horizontal="center" vertical="center"/>
    </xf>
    <xf numFmtId="177" fontId="118" fillId="0" borderId="21" xfId="2006" applyNumberFormat="1" applyFont="1" applyFill="1" applyBorder="1" applyAlignment="1">
      <alignment horizontal="center" vertical="center" wrapText="1"/>
    </xf>
    <xf numFmtId="177" fontId="100" fillId="0" borderId="23" xfId="0" applyNumberFormat="1" applyFont="1" applyFill="1" applyBorder="1" applyAlignment="1">
      <alignment horizontal="center" vertical="center" wrapText="1"/>
    </xf>
    <xf numFmtId="177" fontId="100" fillId="0" borderId="23" xfId="1960" applyNumberFormat="1" applyFont="1" applyFill="1" applyBorder="1" applyAlignment="1">
      <alignment horizontal="center" vertical="center"/>
    </xf>
    <xf numFmtId="177" fontId="118" fillId="0" borderId="23" xfId="0" applyNumberFormat="1" applyFont="1" applyBorder="1" applyAlignment="1">
      <alignment horizontal="center" vertical="center"/>
    </xf>
    <xf numFmtId="177" fontId="100" fillId="0" borderId="12" xfId="1960" applyNumberFormat="1" applyFont="1" applyFill="1" applyBorder="1" applyAlignment="1">
      <alignment horizontal="center" vertical="center"/>
    </xf>
    <xf numFmtId="177" fontId="118" fillId="0" borderId="23" xfId="0" applyNumberFormat="1" applyFont="1" applyFill="1" applyBorder="1" applyAlignment="1">
      <alignment horizontal="center" vertical="center"/>
    </xf>
    <xf numFmtId="0" fontId="148" fillId="0" borderId="0" xfId="0" applyFont="1">
      <alignment vertical="center"/>
    </xf>
    <xf numFmtId="0" fontId="118" fillId="0" borderId="0" xfId="0" applyFont="1" applyAlignment="1">
      <alignment horizontal="center" vertical="center"/>
    </xf>
    <xf numFmtId="0" fontId="109" fillId="0" borderId="23" xfId="0" applyFont="1" applyFill="1" applyBorder="1">
      <alignment vertical="center"/>
    </xf>
    <xf numFmtId="0" fontId="118" fillId="0" borderId="12" xfId="0" applyFont="1" applyFill="1" applyBorder="1" applyAlignment="1">
      <alignment horizontal="center" vertical="center"/>
    </xf>
    <xf numFmtId="0" fontId="118" fillId="0" borderId="21" xfId="0" applyFont="1" applyFill="1" applyBorder="1" applyAlignment="1">
      <alignment horizontal="center"/>
    </xf>
    <xf numFmtId="0" fontId="118" fillId="0" borderId="21" xfId="1966" applyFont="1" applyFill="1" applyBorder="1" applyAlignment="1">
      <alignment horizontal="center" vertical="center"/>
    </xf>
    <xf numFmtId="0" fontId="118" fillId="0" borderId="21" xfId="1548" applyFont="1" applyFill="1" applyBorder="1" applyAlignment="1">
      <alignment horizontal="center" vertical="center"/>
    </xf>
    <xf numFmtId="0" fontId="118" fillId="0" borderId="21" xfId="0" applyFont="1" applyFill="1" applyBorder="1" applyAlignment="1"/>
    <xf numFmtId="0" fontId="96" fillId="0" borderId="0" xfId="0" applyFont="1" applyAlignment="1">
      <alignment horizontal="center" vertical="center" wrapText="1"/>
    </xf>
    <xf numFmtId="0" fontId="99" fillId="0" borderId="0" xfId="0" applyFont="1" applyAlignment="1">
      <alignment horizontal="center" vertical="center"/>
    </xf>
    <xf numFmtId="0" fontId="119" fillId="26" borderId="0" xfId="0" applyFont="1" applyFill="1" applyAlignment="1">
      <alignment horizontal="left" vertical="top" wrapText="1"/>
    </xf>
    <xf numFmtId="178" fontId="105" fillId="0" borderId="31" xfId="0" applyNumberFormat="1" applyFont="1" applyBorder="1" applyAlignment="1">
      <alignment horizontal="center" vertical="center"/>
    </xf>
    <xf numFmtId="178" fontId="105" fillId="0" borderId="21" xfId="0" applyNumberFormat="1" applyFont="1" applyBorder="1" applyAlignment="1">
      <alignment horizontal="center" vertical="center"/>
    </xf>
    <xf numFmtId="178" fontId="105" fillId="0" borderId="30" xfId="0" applyNumberFormat="1" applyFont="1" applyBorder="1" applyAlignment="1">
      <alignment horizontal="center" vertical="center"/>
    </xf>
    <xf numFmtId="0" fontId="96" fillId="26" borderId="0" xfId="0" applyFont="1" applyFill="1" applyAlignment="1">
      <alignment horizontal="center" vertical="center" wrapText="1"/>
    </xf>
    <xf numFmtId="0" fontId="17" fillId="26" borderId="0" xfId="0" applyFont="1" applyFill="1" applyAlignment="1">
      <alignment horizontal="center" vertical="center"/>
    </xf>
    <xf numFmtId="0" fontId="96" fillId="26" borderId="0" xfId="0" applyFont="1" applyFill="1" applyBorder="1" applyAlignment="1">
      <alignment horizontal="center" wrapText="1"/>
    </xf>
    <xf numFmtId="0" fontId="100" fillId="26" borderId="0" xfId="0" applyFont="1" applyFill="1" applyBorder="1" applyAlignment="1">
      <alignment horizontal="center" wrapText="1"/>
    </xf>
    <xf numFmtId="177" fontId="96" fillId="26" borderId="0" xfId="0" applyNumberFormat="1" applyFont="1" applyFill="1" applyBorder="1" applyAlignment="1">
      <alignment horizontal="center" wrapText="1"/>
    </xf>
    <xf numFmtId="0" fontId="108" fillId="26" borderId="0" xfId="0" applyFont="1" applyFill="1" applyBorder="1" applyAlignment="1">
      <alignment horizontal="left" vertical="center"/>
    </xf>
    <xf numFmtId="0" fontId="111" fillId="0" borderId="15" xfId="0" applyFont="1" applyBorder="1" applyAlignment="1">
      <alignment horizontal="left" vertical="center"/>
    </xf>
    <xf numFmtId="0" fontId="117" fillId="0" borderId="15" xfId="0" applyFont="1" applyBorder="1" applyAlignment="1">
      <alignment horizontal="left" vertical="center"/>
    </xf>
    <xf numFmtId="0" fontId="117" fillId="0" borderId="15" xfId="0" applyFont="1" applyBorder="1" applyAlignment="1">
      <alignment horizontal="left" vertical="center" wrapText="1"/>
    </xf>
    <xf numFmtId="0" fontId="126" fillId="26" borderId="0" xfId="0" applyFont="1" applyFill="1" applyBorder="1" applyAlignment="1">
      <alignment horizontal="left" vertical="center" wrapText="1"/>
    </xf>
    <xf numFmtId="0" fontId="126" fillId="26" borderId="0" xfId="0" applyFont="1" applyFill="1" applyBorder="1" applyAlignment="1">
      <alignment horizontal="left" vertical="center"/>
    </xf>
    <xf numFmtId="0" fontId="129" fillId="0" borderId="25" xfId="0" applyFont="1" applyBorder="1" applyAlignment="1">
      <alignment horizontal="left" vertical="center" wrapText="1"/>
    </xf>
    <xf numFmtId="0" fontId="129" fillId="0" borderId="24" xfId="0" applyFont="1" applyBorder="1" applyAlignment="1">
      <alignment horizontal="left" vertical="center" wrapText="1"/>
    </xf>
    <xf numFmtId="0" fontId="132" fillId="0" borderId="15" xfId="0" applyFont="1" applyBorder="1" applyAlignment="1">
      <alignment horizontal="left" vertical="center" wrapText="1"/>
    </xf>
    <xf numFmtId="0" fontId="131" fillId="0" borderId="15" xfId="0" applyFont="1" applyBorder="1" applyAlignment="1">
      <alignment horizontal="left" vertical="center"/>
    </xf>
  </cellXfs>
  <cellStyles count="2007">
    <cellStyle name="?鹎%U龡&amp;H鼼_x0008__x0001__x001f_?_x0007__x0001__x0001_" xfId="9"/>
    <cellStyle name="@ET_Style?CF_Style_1" xfId="10"/>
    <cellStyle name="_07年费用说明" xfId="11"/>
    <cellStyle name="_1-10月经销商销量-To vizeum1211" xfId="12"/>
    <cellStyle name="_2006年早餐奶年度计划-4" xfId="13"/>
    <cellStyle name="_2007年儿童奶年度计划Rev.12" xfId="14"/>
    <cellStyle name="_2007年各产品分市场预算规划061129" xfId="15"/>
    <cellStyle name="_2007优酸乳市场CPRP070321" xfId="16"/>
    <cellStyle name="_A六城市" xfId="17"/>
    <cellStyle name="_Book1" xfId="18"/>
    <cellStyle name="_Book1_Book1" xfId="19"/>
    <cellStyle name="_Book1_金典奶-11月-12月计划-10月23日" xfId="20"/>
    <cellStyle name="_Book1_金典奶电梯看板计划12.16-12.31（总点位）" xfId="21"/>
    <cellStyle name="_Book1_伊利金典奶07年11-12月楼宇液晶预算分配（时尚套商务套）" xfId="22"/>
    <cellStyle name="_Book1_伊利金典奶07年9月楼宇液晶排期0820（商务套）" xfId="23"/>
    <cellStyle name="_Book1_伊利金典奶11月-12月楼宇LCD排期1017" xfId="24"/>
    <cellStyle name="_Book1_中国商业楼宇联播网A套sales071022" xfId="25"/>
    <cellStyle name="_Book1_中国商业楼宇联播网-B套sales071022" xfId="26"/>
    <cellStyle name="_Book1_中国商业楼宇联播网商旅套装楼宇表071126" xfId="27"/>
    <cellStyle name="_Book2" xfId="28"/>
    <cellStyle name="_Book2_1" xfId="29"/>
    <cellStyle name="_B六城市" xfId="30"/>
    <cellStyle name="_B十一城市" xfId="31"/>
    <cellStyle name="_B网楼宇总表11-23 (2)" xfId="32"/>
    <cellStyle name="_cinema" xfId="33"/>
    <cellStyle name="_ET_STYLE_NoName_00_" xfId="34"/>
    <cellStyle name="_ET_STYLE_NoName_00__武汉楼宇表070125 (2)" xfId="35"/>
    <cellStyle name="_ET_STYLE_NoName_00__武汉销售楼宇表070201 (2)" xfId="36"/>
    <cellStyle name="_ET_STYLE_NoName_00__中国商业楼宇联播网时尚套装sales0409" xfId="37"/>
    <cellStyle name="_ET_STYLE_NoName_00__中国商业楼宇联播网时尚套装sales071126" xfId="38"/>
    <cellStyle name="_Spotplan一。伊利11月(1)(1).12月北京，深圳，济南，11.5号做" xfId="39"/>
    <cellStyle name="_纯奶2007年度媒介计划－Masterplan" xfId="40"/>
    <cellStyle name="_纯奶2007年度媒介计划－MasterplanRev.2" xfId="41"/>
    <cellStyle name="_纯奶2007年度媒介计划－MasterplanRev.6(补强3-5全年2.4亿)" xfId="42"/>
    <cellStyle name="_纯奶2008年master plan-1224-修改春节专案" xfId="43"/>
    <cellStyle name="_纯奶5月-6月分众卖场液晶电视排期" xfId="44"/>
    <cellStyle name="_东莞(B网)楼宇07-3-1" xfId="45"/>
    <cellStyle name="_分众辉煌B网网络资源" xfId="46"/>
    <cellStyle name="_佛山" xfId="47"/>
    <cellStyle name="_佛山Ｂ" xfId="48"/>
    <cellStyle name="_副本新设备档案表-长春060803（上海） (3)" xfId="49"/>
    <cellStyle name="_高钙奶07年master plan r1" xfId="50"/>
    <cellStyle name="_果之优酸乳080328-080427三省spillover" xfId="51"/>
    <cellStyle name="_济南 (2)" xfId="52"/>
    <cellStyle name="_济南7 27 (2)" xfId="53"/>
    <cellStyle name="_济南7 27 (3)" xfId="54"/>
    <cellStyle name="_济南8 4 (2)" xfId="55"/>
    <cellStyle name="_济南8.11" xfId="56"/>
    <cellStyle name="_济南楼宇表10 9 (2)" xfId="57"/>
    <cellStyle name="_济南楼宇表2007 1 17 (2)" xfId="58"/>
    <cellStyle name="_金典奶2006.12-2007.2Masterplan执行版(6500万)R6" xfId="59"/>
    <cellStyle name="_金典奶2007年度媒介计划－Masterplan" xfId="60"/>
    <cellStyle name="_金典奶2007年度媒介计划－MasterplanRev1-增加预算版（4-5月补强版）（调整到预算内）-070312" xfId="61"/>
    <cellStyle name="_金典奶2007年度媒介计划－MasterplanRev1-增加预算版（4-5月补强版）（调整到预算内）-070312 (version 1)" xfId="62"/>
    <cellStyle name="_金典奶4.9-5.6电视Buying Brief" xfId="63"/>
    <cellStyle name="_金典奶城市排名（前30）" xfId="64"/>
    <cellStyle name="_金典奶电梯看板计划12.16-12.31（总点位）" xfId="65"/>
    <cellStyle name="_昆山分众楼宇明细表061127 (2)" xfId="66"/>
    <cellStyle name="_昆山分众楼宇明细表07 04 05 (2)" xfId="67"/>
    <cellStyle name="_昆山分众楼宇明细表07 5 21 (2)" xfId="68"/>
    <cellStyle name="_昆山分众楼宇明细表07.04.10" xfId="69"/>
    <cellStyle name="_昆山分众楼宇明细表07-1-16 (2)" xfId="70"/>
    <cellStyle name="_昆山分众楼宇明细表07-1-25 (2)" xfId="71"/>
    <cellStyle name="_昆山分众楼宇明细表07-3-15 (2)" xfId="72"/>
    <cellStyle name="_昆山分众楼宇明细表07-3-21 (2)" xfId="73"/>
    <cellStyle name="_昆山分众楼宇明细表07-3-27 (2)" xfId="74"/>
    <cellStyle name="_楼宇更新 (2)" xfId="75"/>
    <cellStyle name="_楼宇更新07 02 28 (2)" xfId="76"/>
    <cellStyle name="_楼宇更新07 1 24 (2)" xfId="77"/>
    <cellStyle name="_楼宇更新07 5 11 (2)" xfId="78"/>
    <cellStyle name="_年度总费用表(12.27)-差额说明" xfId="79"/>
    <cellStyle name="_宁波 (2)" xfId="80"/>
    <cellStyle name="_青岛联播网B套06-5-11" xfId="81"/>
    <cellStyle name="_青岛联播网B套06-5-18" xfId="82"/>
    <cellStyle name="_泉州" xfId="83"/>
    <cellStyle name="_厦门" xfId="84"/>
    <cellStyle name="_沈阳楼宇名录(06.7.24)" xfId="85"/>
    <cellStyle name="_苏州B" xfId="86"/>
    <cellStyle name="_台州加盟" xfId="87"/>
    <cellStyle name="_天津商业楼宇联播网楼宇表0423 (2)" xfId="88"/>
    <cellStyle name="_无锡楼宇表" xfId="89"/>
    <cellStyle name="_武汉楼宇表070125 (2)" xfId="90"/>
    <cellStyle name="_武汉销售楼宇表070201 (2)" xfId="91"/>
    <cellStyle name="_西安真实楼宇表（发上海） (2)" xfId="92"/>
    <cellStyle name="_液奶事业部07年度计划汇总-无大宗资源070709" xfId="93"/>
    <cellStyle name="_伊利纯奶2006年年度计划1213" xfId="94"/>
    <cellStyle name="_伊利金典奶11月-12月电梯看板排期" xfId="95"/>
    <cellStyle name="_伊利形象上海公交车投放-070226" xfId="96"/>
    <cellStyle name="_伊利优酸乳2008年度计划080307" xfId="97"/>
    <cellStyle name="_伊利早餐奶2006年下半年计划-1124" xfId="98"/>
    <cellStyle name="_伊利早餐奶2006年下半年计划-1128" xfId="99"/>
    <cellStyle name="_伊利早餐奶2006年下半年计划-1130" xfId="100"/>
    <cellStyle name="_营养舒化奶07年master plan 070601" xfId="101"/>
    <cellStyle name="_营养舒化奶7-8月投放说明070620" xfId="102"/>
    <cellStyle name="_早餐奶" xfId="103"/>
    <cellStyle name="_早餐奶2007年度媒介计划－Masterplan-4-07March12" xfId="104"/>
    <cellStyle name="_早餐奶春节期间Masterplan-R" xfId="105"/>
    <cellStyle name="_早餐奶下半年计划" xfId="106"/>
    <cellStyle name="_长春B" xfId="107"/>
    <cellStyle name="_中国商业楼宇联播网-B套sales0423" xfId="108"/>
    <cellStyle name="_中国商业楼宇联播网-B套sales071008" xfId="109"/>
    <cellStyle name="_中国商业楼宇联播网-B套sales071022" xfId="110"/>
    <cellStyle name="_中国商业楼宇联播网-B套sales071126" xfId="111"/>
    <cellStyle name="_中国商业楼宇联播网时尚套装sales0409" xfId="112"/>
    <cellStyle name="_中国商业楼宇联播网时尚套装sales0518" xfId="113"/>
    <cellStyle name="_中国商业楼宇联播网时尚套装sales071126" xfId="114"/>
    <cellStyle name="i?_HP-BRANd" xfId="115"/>
    <cellStyle name="í?_HP-BRANd" xfId="116"/>
    <cellStyle name="i?_HP-BRANd_1_multipart_x005f_xF8FF_2_HPG-linux solutions-0620" xfId="117"/>
    <cellStyle name="í?_HP-BRANd_1_multipart_x005f_xF8FF_2_HPG-linux solutions-0620" xfId="118"/>
    <cellStyle name="i?_HP-BRANd_Color Laserjet Promotion Jul22003" xfId="119"/>
    <cellStyle name="í?_HP-BRANd_Color Laserjet Promotion Jul22003" xfId="120"/>
    <cellStyle name="i?_HP-BRANd_Color Laserjet Q4, 2003" xfId="121"/>
    <cellStyle name="í?_HP-BRANd_Color Laserjet Q4, 2003" xfId="122"/>
    <cellStyle name="i?_HP-BRANd_HP B&amp;W Laserjet5100SE 0806 in Q4 2003" xfId="123"/>
    <cellStyle name="í?_HP-BRANd_HP B&amp;W Laserjet5100SE 0806 in Q4 2003" xfId="124"/>
    <cellStyle name="i?_HP-BRANd_HP BW Laserjet5100SE 0813 in Q4 2003" xfId="125"/>
    <cellStyle name="í?_HP-BRANd_HP BW Laserjet5100SE 0813 in Q4 2003" xfId="126"/>
    <cellStyle name="i?_HP-BRANd_HP Laserjet Mongoose Launch in Q4 2003" xfId="127"/>
    <cellStyle name="í?_HP-BRANd_HP Laserjet Mongoose Launch in Q4 2003" xfId="128"/>
    <cellStyle name="i?_HP-BRANd_HP Laserjet Mongoose Launch0731 in Q4 2003" xfId="129"/>
    <cellStyle name="í?_HP-BRANd_HP Laserjet Mongoose Launch0731 in Q4 2003" xfId="130"/>
    <cellStyle name="i?_HP-BRANd_HPG-IPG-4110-Q3-radio-NS-online" xfId="131"/>
    <cellStyle name="í?_HP-BRANd_HPG-IPG-4110-Q3-radio-NS-online" xfId="132"/>
    <cellStyle name="i?_HP-BRANd_HPG-Supplies-0613-v" xfId="133"/>
    <cellStyle name="í?_HP-BRANd_HPG-Supplies-0613-v" xfId="134"/>
    <cellStyle name="i?_HP-BRANd_procurve Jul-Sep" xfId="135"/>
    <cellStyle name="í?_HP-BRANd_procurve Jul-Sep" xfId="136"/>
    <cellStyle name="i?_HP-BRANd_Q3 AIO 2003 6.7 Ns-Mg 6-04" xfId="137"/>
    <cellStyle name="í?_HP-BRANd_Q3 AIO 2003 6.7 Ns-Mg 6-04" xfId="138"/>
    <cellStyle name="i?_HP-BRANd_Q3 AIO 2003 6.7 total plan ScheduleR5-0610-1" xfId="139"/>
    <cellStyle name="í?_HP-BRANd_Q3 AIO 2003 6.7 total plan ScheduleR5-0610-1" xfId="140"/>
    <cellStyle name="i?_HP-BRANd_Q3 AIO 2003 6.7 total plan ScheduleR5-0611" xfId="141"/>
    <cellStyle name="í?_HP-BRANd_Q3 AIO 2003 6.7 total plan ScheduleR5-0611" xfId="142"/>
    <cellStyle name="nCp[N" xfId="143"/>
    <cellStyle name="0%" xfId="144"/>
    <cellStyle name="0% 2" xfId="145"/>
    <cellStyle name="0% 2 2" xfId="146"/>
    <cellStyle name="0% 2 2 2" xfId="147"/>
    <cellStyle name="0% 2 3" xfId="148"/>
    <cellStyle name="0% 2 3 2" xfId="149"/>
    <cellStyle name="0% 2 4" xfId="150"/>
    <cellStyle name="0% 3" xfId="151"/>
    <cellStyle name="0% 3 2" xfId="152"/>
    <cellStyle name="0% 3 2 2" xfId="153"/>
    <cellStyle name="0% 3 3" xfId="154"/>
    <cellStyle name="0% 3 3 2" xfId="155"/>
    <cellStyle name="0% 3 4" xfId="156"/>
    <cellStyle name="0% 4" xfId="157"/>
    <cellStyle name="0% 4 2" xfId="158"/>
    <cellStyle name="0% 5" xfId="159"/>
    <cellStyle name="0,0_x000a__x000a_NA_x000a__x000a_" xfId="160"/>
    <cellStyle name="0,0_x000a__x000a_NA_x000a__x000a_ 2" xfId="1559"/>
    <cellStyle name="0,0_x000a__x000a_NA_x000a__x000a_ 2 2" xfId="1558"/>
    <cellStyle name="0,0_x000a__x000a_NA_x000a__x000a_ 3" xfId="1560"/>
    <cellStyle name="0,0_x000a__x000a_NA_x000a__x000a_ 4" xfId="1557"/>
    <cellStyle name="0,0_x000a__x000a_NA_x000a__x000a__（平安银行）报价单10.15" xfId="1556"/>
    <cellStyle name="0,0_x000d__x000a_NA_x000d__x000a_" xfId="161"/>
    <cellStyle name="0,0_x000d__x000a_NA_x000d__x000a_ 2" xfId="162"/>
    <cellStyle name="0,0_x000d__x000a_NA_x000d__x000a_ 2 2" xfId="163"/>
    <cellStyle name="0,0_x000d__x000a_NA_x000d__x000a_ 2 2 2" xfId="164"/>
    <cellStyle name="0,0_x000d__x000a_NA_x000d__x000a_ 2 3" xfId="165"/>
    <cellStyle name="0,0_x000d__x000a_NA_x000d__x000a_ 2 3 2" xfId="166"/>
    <cellStyle name="0,0_x000d__x000a_NA_x000d__x000a_ 2 4" xfId="167"/>
    <cellStyle name="0,0_x000d__x000a_NA_x000d__x000a_ 3" xfId="168"/>
    <cellStyle name="0,0_x000d__x000a_NA_x000d__x000a_ 3 2" xfId="169"/>
    <cellStyle name="0,0_x000d__x000a_NA_x000d__x000a_ 3 2 2" xfId="170"/>
    <cellStyle name="0,0_x000d__x000a_NA_x000d__x000a_ 3 3" xfId="171"/>
    <cellStyle name="0,0_x000d__x000a_NA_x000d__x000a_ 3 3 2" xfId="172"/>
    <cellStyle name="0,0_x000d__x000a_NA_x000d__x000a_ 3 4" xfId="173"/>
    <cellStyle name="0,0_x000d__x000a_NA_x000d__x000a_ 4" xfId="174"/>
    <cellStyle name="0,0_x000d__x000a_NA_x000d__x000a_ 4 2" xfId="175"/>
    <cellStyle name="0,0_x000d__x000a_NA_x000d__x000a_ 5" xfId="176"/>
    <cellStyle name="0,0_x000d__x000a_NA_x000d__x000a__2010年影片概况03-29" xfId="177"/>
    <cellStyle name="0,0_x005f_x000d__x000a_NA_x005f_x000d__x000a_" xfId="2001"/>
    <cellStyle name="0.0" xfId="178"/>
    <cellStyle name="0.0 2" xfId="179"/>
    <cellStyle name="0.0 2 2" xfId="180"/>
    <cellStyle name="0.0 2 2 2" xfId="181"/>
    <cellStyle name="0.0 2 3" xfId="182"/>
    <cellStyle name="0.0 2 3 2" xfId="183"/>
    <cellStyle name="0.0 2 4" xfId="184"/>
    <cellStyle name="0.0 3" xfId="185"/>
    <cellStyle name="0.0 3 2" xfId="186"/>
    <cellStyle name="0.0 3 2 2" xfId="187"/>
    <cellStyle name="0.0 3 3" xfId="188"/>
    <cellStyle name="0.0 3 3 2" xfId="189"/>
    <cellStyle name="0.0 3 4" xfId="190"/>
    <cellStyle name="0.0 4" xfId="191"/>
    <cellStyle name="0.0 4 2" xfId="192"/>
    <cellStyle name="0.0 5" xfId="193"/>
    <cellStyle name="0.0%" xfId="194"/>
    <cellStyle name="0.0% 2" xfId="195"/>
    <cellStyle name="0.0_(1112)各公司年度计划表单" xfId="196"/>
    <cellStyle name="0.00%" xfId="197"/>
    <cellStyle name="0.00% 2" xfId="198"/>
    <cellStyle name="068845" xfId="199"/>
    <cellStyle name="068845 2" xfId="1541"/>
    <cellStyle name="068845 3" xfId="1555"/>
    <cellStyle name="20" xfId="200"/>
    <cellStyle name="20 2" xfId="201"/>
    <cellStyle name="20 2 2" xfId="1972"/>
    <cellStyle name="20 3" xfId="1971"/>
    <cellStyle name="20% - 强调文字颜色 1 2" xfId="202"/>
    <cellStyle name="20% - 强调文字颜色 1 2 2" xfId="203"/>
    <cellStyle name="20% - 强调文字颜色 1 2 2 2" xfId="204"/>
    <cellStyle name="20% - 强调文字颜色 1 2 2 2 2" xfId="1760"/>
    <cellStyle name="20% - 强调文字颜色 1 2 2 2 3" xfId="1571"/>
    <cellStyle name="20% - 强调文字颜色 1 2 2 3" xfId="1759"/>
    <cellStyle name="20% - 强调文字颜色 1 2 2 4" xfId="1570"/>
    <cellStyle name="20% - 强调文字颜色 1 2 3" xfId="205"/>
    <cellStyle name="20% - 强调文字颜色 1 2 3 2" xfId="206"/>
    <cellStyle name="20% - 强调文字颜色 1 2 3 2 2" xfId="1762"/>
    <cellStyle name="20% - 强调文字颜色 1 2 3 2 3" xfId="1573"/>
    <cellStyle name="20% - 强调文字颜色 1 2 3 3" xfId="1761"/>
    <cellStyle name="20% - 强调文字颜色 1 2 3 4" xfId="1572"/>
    <cellStyle name="20% - 强调文字颜色 1 2 4" xfId="207"/>
    <cellStyle name="20% - 强调文字颜色 1 2 4 2" xfId="1763"/>
    <cellStyle name="20% - 强调文字颜色 1 2 4 3" xfId="1574"/>
    <cellStyle name="20% - 强调文字颜色 1 2 5" xfId="1758"/>
    <cellStyle name="20% - 强调文字颜色 1 2 6" xfId="1569"/>
    <cellStyle name="20% - 强调文字颜色 1 3" xfId="208"/>
    <cellStyle name="20% - 强调文字颜色 1 3 2" xfId="209"/>
    <cellStyle name="20% - 强调文字颜色 1 3 2 2" xfId="210"/>
    <cellStyle name="20% - 强调文字颜色 1 3 2 2 2" xfId="1766"/>
    <cellStyle name="20% - 强调文字颜色 1 3 2 2 3" xfId="1577"/>
    <cellStyle name="20% - 强调文字颜色 1 3 2 3" xfId="1765"/>
    <cellStyle name="20% - 强调文字颜色 1 3 2 4" xfId="1576"/>
    <cellStyle name="20% - 强调文字颜色 1 3 3" xfId="211"/>
    <cellStyle name="20% - 强调文字颜色 1 3 3 2" xfId="212"/>
    <cellStyle name="20% - 强调文字颜色 1 3 3 2 2" xfId="1768"/>
    <cellStyle name="20% - 强调文字颜色 1 3 3 2 3" xfId="1579"/>
    <cellStyle name="20% - 强调文字颜色 1 3 3 3" xfId="1767"/>
    <cellStyle name="20% - 强调文字颜色 1 3 3 4" xfId="1578"/>
    <cellStyle name="20% - 强调文字颜色 1 3 4" xfId="213"/>
    <cellStyle name="20% - 强调文字颜色 1 3 4 2" xfId="1769"/>
    <cellStyle name="20% - 强调文字颜色 1 3 4 3" xfId="1580"/>
    <cellStyle name="20% - 强调文字颜色 1 3 5" xfId="1764"/>
    <cellStyle name="20% - 强调文字颜色 1 3 6" xfId="1575"/>
    <cellStyle name="20% - 强调文字颜色 1 4" xfId="214"/>
    <cellStyle name="20% - 强调文字颜色 1 4 2" xfId="215"/>
    <cellStyle name="20% - 强调文字颜色 1 4 2 2" xfId="1771"/>
    <cellStyle name="20% - 强调文字颜色 1 4 2 3" xfId="1582"/>
    <cellStyle name="20% - 强调文字颜色 1 4 3" xfId="1770"/>
    <cellStyle name="20% - 强调文字颜色 1 4 4" xfId="1581"/>
    <cellStyle name="20% - 强调文字颜色 1 5" xfId="216"/>
    <cellStyle name="20% - 强调文字颜色 1 5 2" xfId="1772"/>
    <cellStyle name="20% - 强调文字颜色 1 5 3" xfId="1583"/>
    <cellStyle name="20% - 强调文字颜色 2 2" xfId="217"/>
    <cellStyle name="20% - 强调文字颜色 2 2 2" xfId="218"/>
    <cellStyle name="20% - 强调文字颜色 2 2 2 2" xfId="219"/>
    <cellStyle name="20% - 强调文字颜色 2 2 2 2 2" xfId="1775"/>
    <cellStyle name="20% - 强调文字颜色 2 2 2 2 3" xfId="1586"/>
    <cellStyle name="20% - 强调文字颜色 2 2 2 3" xfId="1774"/>
    <cellStyle name="20% - 强调文字颜色 2 2 2 4" xfId="1585"/>
    <cellStyle name="20% - 强调文字颜色 2 2 3" xfId="220"/>
    <cellStyle name="20% - 强调文字颜色 2 2 3 2" xfId="221"/>
    <cellStyle name="20% - 强调文字颜色 2 2 3 2 2" xfId="1777"/>
    <cellStyle name="20% - 强调文字颜色 2 2 3 2 3" xfId="1588"/>
    <cellStyle name="20% - 强调文字颜色 2 2 3 3" xfId="1776"/>
    <cellStyle name="20% - 强调文字颜色 2 2 3 4" xfId="1587"/>
    <cellStyle name="20% - 强调文字颜色 2 2 4" xfId="222"/>
    <cellStyle name="20% - 强调文字颜色 2 2 4 2" xfId="1778"/>
    <cellStyle name="20% - 强调文字颜色 2 2 4 3" xfId="1589"/>
    <cellStyle name="20% - 强调文字颜色 2 2 5" xfId="1773"/>
    <cellStyle name="20% - 强调文字颜色 2 2 6" xfId="1584"/>
    <cellStyle name="20% - 强调文字颜色 2 3" xfId="223"/>
    <cellStyle name="20% - 强调文字颜色 2 3 2" xfId="224"/>
    <cellStyle name="20% - 强调文字颜色 2 3 2 2" xfId="225"/>
    <cellStyle name="20% - 强调文字颜色 2 3 2 2 2" xfId="1781"/>
    <cellStyle name="20% - 强调文字颜色 2 3 2 2 3" xfId="1592"/>
    <cellStyle name="20% - 强调文字颜色 2 3 2 3" xfId="1780"/>
    <cellStyle name="20% - 强调文字颜色 2 3 2 4" xfId="1591"/>
    <cellStyle name="20% - 强调文字颜色 2 3 3" xfId="226"/>
    <cellStyle name="20% - 强调文字颜色 2 3 3 2" xfId="227"/>
    <cellStyle name="20% - 强调文字颜色 2 3 3 2 2" xfId="1783"/>
    <cellStyle name="20% - 强调文字颜色 2 3 3 2 3" xfId="1594"/>
    <cellStyle name="20% - 强调文字颜色 2 3 3 3" xfId="1782"/>
    <cellStyle name="20% - 强调文字颜色 2 3 3 4" xfId="1593"/>
    <cellStyle name="20% - 强调文字颜色 2 3 4" xfId="228"/>
    <cellStyle name="20% - 强调文字颜色 2 3 4 2" xfId="1784"/>
    <cellStyle name="20% - 强调文字颜色 2 3 4 3" xfId="1595"/>
    <cellStyle name="20% - 强调文字颜色 2 3 5" xfId="1779"/>
    <cellStyle name="20% - 强调文字颜色 2 3 6" xfId="1590"/>
    <cellStyle name="20% - 强调文字颜色 2 4" xfId="229"/>
    <cellStyle name="20% - 强调文字颜色 2 4 2" xfId="230"/>
    <cellStyle name="20% - 强调文字颜色 2 4 2 2" xfId="1786"/>
    <cellStyle name="20% - 强调文字颜色 2 4 2 3" xfId="1597"/>
    <cellStyle name="20% - 强调文字颜色 2 4 3" xfId="1785"/>
    <cellStyle name="20% - 强调文字颜色 2 4 4" xfId="1596"/>
    <cellStyle name="20% - 强调文字颜色 2 5" xfId="231"/>
    <cellStyle name="20% - 强调文字颜色 2 5 2" xfId="1787"/>
    <cellStyle name="20% - 强调文字颜色 2 5 3" xfId="1598"/>
    <cellStyle name="20% - 强调文字颜色 3 2" xfId="232"/>
    <cellStyle name="20% - 强调文字颜色 3 2 2" xfId="233"/>
    <cellStyle name="20% - 强调文字颜色 3 2 2 2" xfId="234"/>
    <cellStyle name="20% - 强调文字颜色 3 2 2 2 2" xfId="1790"/>
    <cellStyle name="20% - 强调文字颜色 3 2 2 2 3" xfId="1601"/>
    <cellStyle name="20% - 强调文字颜色 3 2 2 3" xfId="1789"/>
    <cellStyle name="20% - 强调文字颜色 3 2 2 4" xfId="1600"/>
    <cellStyle name="20% - 强调文字颜色 3 2 3" xfId="235"/>
    <cellStyle name="20% - 强调文字颜色 3 2 3 2" xfId="236"/>
    <cellStyle name="20% - 强调文字颜色 3 2 3 2 2" xfId="1792"/>
    <cellStyle name="20% - 强调文字颜色 3 2 3 2 3" xfId="1603"/>
    <cellStyle name="20% - 强调文字颜色 3 2 3 3" xfId="1791"/>
    <cellStyle name="20% - 强调文字颜色 3 2 3 4" xfId="1602"/>
    <cellStyle name="20% - 强调文字颜色 3 2 4" xfId="237"/>
    <cellStyle name="20% - 强调文字颜色 3 2 4 2" xfId="1793"/>
    <cellStyle name="20% - 强调文字颜色 3 2 4 3" xfId="1604"/>
    <cellStyle name="20% - 强调文字颜色 3 2 5" xfId="1788"/>
    <cellStyle name="20% - 强调文字颜色 3 2 6" xfId="1599"/>
    <cellStyle name="20% - 强调文字颜色 3 3" xfId="238"/>
    <cellStyle name="20% - 强调文字颜色 3 3 2" xfId="239"/>
    <cellStyle name="20% - 强调文字颜色 3 3 2 2" xfId="240"/>
    <cellStyle name="20% - 强调文字颜色 3 3 2 2 2" xfId="1796"/>
    <cellStyle name="20% - 强调文字颜色 3 3 2 2 3" xfId="1607"/>
    <cellStyle name="20% - 强调文字颜色 3 3 2 3" xfId="1795"/>
    <cellStyle name="20% - 强调文字颜色 3 3 2 4" xfId="1606"/>
    <cellStyle name="20% - 强调文字颜色 3 3 3" xfId="241"/>
    <cellStyle name="20% - 强调文字颜色 3 3 3 2" xfId="242"/>
    <cellStyle name="20% - 强调文字颜色 3 3 3 2 2" xfId="1798"/>
    <cellStyle name="20% - 强调文字颜色 3 3 3 2 3" xfId="1609"/>
    <cellStyle name="20% - 强调文字颜色 3 3 3 3" xfId="1797"/>
    <cellStyle name="20% - 强调文字颜色 3 3 3 4" xfId="1608"/>
    <cellStyle name="20% - 强调文字颜色 3 3 4" xfId="243"/>
    <cellStyle name="20% - 强调文字颜色 3 3 4 2" xfId="1799"/>
    <cellStyle name="20% - 强调文字颜色 3 3 4 3" xfId="1610"/>
    <cellStyle name="20% - 强调文字颜色 3 3 5" xfId="1794"/>
    <cellStyle name="20% - 强调文字颜色 3 3 6" xfId="1605"/>
    <cellStyle name="20% - 强调文字颜色 3 4" xfId="244"/>
    <cellStyle name="20% - 强调文字颜色 3 4 2" xfId="245"/>
    <cellStyle name="20% - 强调文字颜色 3 4 2 2" xfId="1801"/>
    <cellStyle name="20% - 强调文字颜色 3 4 2 3" xfId="1612"/>
    <cellStyle name="20% - 强调文字颜色 3 4 3" xfId="1800"/>
    <cellStyle name="20% - 强调文字颜色 3 4 4" xfId="1611"/>
    <cellStyle name="20% - 强调文字颜色 3 5" xfId="246"/>
    <cellStyle name="20% - 强调文字颜色 3 5 2" xfId="1802"/>
    <cellStyle name="20% - 强调文字颜色 3 5 3" xfId="1613"/>
    <cellStyle name="20% - 强调文字颜色 4 2" xfId="247"/>
    <cellStyle name="20% - 强调文字颜色 4 2 2" xfId="248"/>
    <cellStyle name="20% - 强调文字颜色 4 2 2 2" xfId="249"/>
    <cellStyle name="20% - 强调文字颜色 4 2 2 2 2" xfId="1805"/>
    <cellStyle name="20% - 强调文字颜色 4 2 2 2 3" xfId="1616"/>
    <cellStyle name="20% - 强调文字颜色 4 2 2 3" xfId="1804"/>
    <cellStyle name="20% - 强调文字颜色 4 2 2 4" xfId="1615"/>
    <cellStyle name="20% - 强调文字颜色 4 2 3" xfId="250"/>
    <cellStyle name="20% - 强调文字颜色 4 2 3 2" xfId="251"/>
    <cellStyle name="20% - 强调文字颜色 4 2 3 2 2" xfId="1807"/>
    <cellStyle name="20% - 强调文字颜色 4 2 3 2 3" xfId="1618"/>
    <cellStyle name="20% - 强调文字颜色 4 2 3 3" xfId="1806"/>
    <cellStyle name="20% - 强调文字颜色 4 2 3 4" xfId="1617"/>
    <cellStyle name="20% - 强调文字颜色 4 2 4" xfId="252"/>
    <cellStyle name="20% - 强调文字颜色 4 2 4 2" xfId="1808"/>
    <cellStyle name="20% - 强调文字颜色 4 2 4 3" xfId="1619"/>
    <cellStyle name="20% - 强调文字颜色 4 2 5" xfId="1803"/>
    <cellStyle name="20% - 强调文字颜色 4 2 6" xfId="1614"/>
    <cellStyle name="20% - 强调文字颜色 4 3" xfId="253"/>
    <cellStyle name="20% - 强调文字颜色 4 3 2" xfId="254"/>
    <cellStyle name="20% - 强调文字颜色 4 3 2 2" xfId="255"/>
    <cellStyle name="20% - 强调文字颜色 4 3 2 2 2" xfId="1811"/>
    <cellStyle name="20% - 强调文字颜色 4 3 2 2 3" xfId="1622"/>
    <cellStyle name="20% - 强调文字颜色 4 3 2 3" xfId="1810"/>
    <cellStyle name="20% - 强调文字颜色 4 3 2 4" xfId="1621"/>
    <cellStyle name="20% - 强调文字颜色 4 3 3" xfId="256"/>
    <cellStyle name="20% - 强调文字颜色 4 3 3 2" xfId="257"/>
    <cellStyle name="20% - 强调文字颜色 4 3 3 2 2" xfId="1813"/>
    <cellStyle name="20% - 强调文字颜色 4 3 3 2 3" xfId="1624"/>
    <cellStyle name="20% - 强调文字颜色 4 3 3 3" xfId="1812"/>
    <cellStyle name="20% - 强调文字颜色 4 3 3 4" xfId="1623"/>
    <cellStyle name="20% - 强调文字颜色 4 3 4" xfId="258"/>
    <cellStyle name="20% - 强调文字颜色 4 3 4 2" xfId="1814"/>
    <cellStyle name="20% - 强调文字颜色 4 3 4 3" xfId="1625"/>
    <cellStyle name="20% - 强调文字颜色 4 3 5" xfId="1809"/>
    <cellStyle name="20% - 强调文字颜色 4 3 6" xfId="1620"/>
    <cellStyle name="20% - 强调文字颜色 4 4" xfId="259"/>
    <cellStyle name="20% - 强调文字颜色 4 4 2" xfId="260"/>
    <cellStyle name="20% - 强调文字颜色 4 4 2 2" xfId="1816"/>
    <cellStyle name="20% - 强调文字颜色 4 4 2 3" xfId="1627"/>
    <cellStyle name="20% - 强调文字颜色 4 4 3" xfId="1815"/>
    <cellStyle name="20% - 强调文字颜色 4 4 4" xfId="1626"/>
    <cellStyle name="20% - 强调文字颜色 4 5" xfId="261"/>
    <cellStyle name="20% - 强调文字颜色 4 5 2" xfId="1817"/>
    <cellStyle name="20% - 强调文字颜色 4 5 3" xfId="1628"/>
    <cellStyle name="20% - 强调文字颜色 5 2" xfId="262"/>
    <cellStyle name="20% - 强调文字颜色 5 2 2" xfId="263"/>
    <cellStyle name="20% - 强调文字颜色 5 2 2 2" xfId="264"/>
    <cellStyle name="20% - 强调文字颜色 5 2 2 2 2" xfId="1820"/>
    <cellStyle name="20% - 强调文字颜色 5 2 2 2 3" xfId="1631"/>
    <cellStyle name="20% - 强调文字颜色 5 2 2 3" xfId="1819"/>
    <cellStyle name="20% - 强调文字颜色 5 2 2 4" xfId="1630"/>
    <cellStyle name="20% - 强调文字颜色 5 2 3" xfId="265"/>
    <cellStyle name="20% - 强调文字颜色 5 2 3 2" xfId="266"/>
    <cellStyle name="20% - 强调文字颜色 5 2 3 2 2" xfId="1822"/>
    <cellStyle name="20% - 强调文字颜色 5 2 3 2 3" xfId="1633"/>
    <cellStyle name="20% - 强调文字颜色 5 2 3 3" xfId="1821"/>
    <cellStyle name="20% - 强调文字颜色 5 2 3 4" xfId="1632"/>
    <cellStyle name="20% - 强调文字颜色 5 2 4" xfId="267"/>
    <cellStyle name="20% - 强调文字颜色 5 2 4 2" xfId="1823"/>
    <cellStyle name="20% - 强调文字颜色 5 2 4 3" xfId="1634"/>
    <cellStyle name="20% - 强调文字颜色 5 2 5" xfId="1818"/>
    <cellStyle name="20% - 强调文字颜色 5 2 6" xfId="1629"/>
    <cellStyle name="20% - 强调文字颜色 5 3" xfId="268"/>
    <cellStyle name="20% - 强调文字颜色 5 3 2" xfId="269"/>
    <cellStyle name="20% - 强调文字颜色 5 3 2 2" xfId="270"/>
    <cellStyle name="20% - 强调文字颜色 5 3 2 2 2" xfId="1826"/>
    <cellStyle name="20% - 强调文字颜色 5 3 2 2 3" xfId="1637"/>
    <cellStyle name="20% - 强调文字颜色 5 3 2 3" xfId="1825"/>
    <cellStyle name="20% - 强调文字颜色 5 3 2 4" xfId="1636"/>
    <cellStyle name="20% - 强调文字颜色 5 3 3" xfId="271"/>
    <cellStyle name="20% - 强调文字颜色 5 3 3 2" xfId="272"/>
    <cellStyle name="20% - 强调文字颜色 5 3 3 2 2" xfId="1828"/>
    <cellStyle name="20% - 强调文字颜色 5 3 3 2 3" xfId="1639"/>
    <cellStyle name="20% - 强调文字颜色 5 3 3 3" xfId="1827"/>
    <cellStyle name="20% - 强调文字颜色 5 3 3 4" xfId="1638"/>
    <cellStyle name="20% - 强调文字颜色 5 3 4" xfId="273"/>
    <cellStyle name="20% - 强调文字颜色 5 3 4 2" xfId="1829"/>
    <cellStyle name="20% - 强调文字颜色 5 3 4 3" xfId="1640"/>
    <cellStyle name="20% - 强调文字颜色 5 3 5" xfId="1824"/>
    <cellStyle name="20% - 强调文字颜色 5 3 6" xfId="1635"/>
    <cellStyle name="20% - 强调文字颜色 5 4" xfId="274"/>
    <cellStyle name="20% - 强调文字颜色 5 4 2" xfId="275"/>
    <cellStyle name="20% - 强调文字颜色 5 4 2 2" xfId="1831"/>
    <cellStyle name="20% - 强调文字颜色 5 4 2 3" xfId="1642"/>
    <cellStyle name="20% - 强调文字颜色 5 4 3" xfId="1830"/>
    <cellStyle name="20% - 强调文字颜色 5 4 4" xfId="1641"/>
    <cellStyle name="20% - 强调文字颜色 5 5" xfId="276"/>
    <cellStyle name="20% - 强调文字颜色 5 5 2" xfId="1832"/>
    <cellStyle name="20% - 强调文字颜色 5 5 3" xfId="1643"/>
    <cellStyle name="20% - 强调文字颜色 6 2" xfId="277"/>
    <cellStyle name="20% - 强调文字颜色 6 2 2" xfId="278"/>
    <cellStyle name="20% - 强调文字颜色 6 2 2 2" xfId="279"/>
    <cellStyle name="20% - 强调文字颜色 6 2 2 2 2" xfId="1835"/>
    <cellStyle name="20% - 强调文字颜色 6 2 2 2 3" xfId="1646"/>
    <cellStyle name="20% - 强调文字颜色 6 2 2 3" xfId="1834"/>
    <cellStyle name="20% - 强调文字颜色 6 2 2 4" xfId="1645"/>
    <cellStyle name="20% - 强调文字颜色 6 2 3" xfId="280"/>
    <cellStyle name="20% - 强调文字颜色 6 2 3 2" xfId="281"/>
    <cellStyle name="20% - 强调文字颜色 6 2 3 2 2" xfId="1837"/>
    <cellStyle name="20% - 强调文字颜色 6 2 3 2 3" xfId="1648"/>
    <cellStyle name="20% - 强调文字颜色 6 2 3 3" xfId="1836"/>
    <cellStyle name="20% - 强调文字颜色 6 2 3 4" xfId="1647"/>
    <cellStyle name="20% - 强调文字颜色 6 2 4" xfId="282"/>
    <cellStyle name="20% - 强调文字颜色 6 2 4 2" xfId="1838"/>
    <cellStyle name="20% - 强调文字颜色 6 2 4 3" xfId="1649"/>
    <cellStyle name="20% - 强调文字颜色 6 2 5" xfId="1833"/>
    <cellStyle name="20% - 强调文字颜色 6 2 6" xfId="1644"/>
    <cellStyle name="20% - 强调文字颜色 6 3" xfId="283"/>
    <cellStyle name="20% - 强调文字颜色 6 3 2" xfId="284"/>
    <cellStyle name="20% - 强调文字颜色 6 3 2 2" xfId="285"/>
    <cellStyle name="20% - 强调文字颜色 6 3 2 2 2" xfId="1841"/>
    <cellStyle name="20% - 强调文字颜色 6 3 2 2 3" xfId="1652"/>
    <cellStyle name="20% - 强调文字颜色 6 3 2 3" xfId="1840"/>
    <cellStyle name="20% - 强调文字颜色 6 3 2 4" xfId="1651"/>
    <cellStyle name="20% - 强调文字颜色 6 3 3" xfId="286"/>
    <cellStyle name="20% - 强调文字颜色 6 3 3 2" xfId="287"/>
    <cellStyle name="20% - 强调文字颜色 6 3 3 2 2" xfId="1843"/>
    <cellStyle name="20% - 强调文字颜色 6 3 3 2 3" xfId="1654"/>
    <cellStyle name="20% - 强调文字颜色 6 3 3 3" xfId="1842"/>
    <cellStyle name="20% - 强调文字颜色 6 3 3 4" xfId="1653"/>
    <cellStyle name="20% - 强调文字颜色 6 3 4" xfId="288"/>
    <cellStyle name="20% - 强调文字颜色 6 3 4 2" xfId="1844"/>
    <cellStyle name="20% - 强调文字颜色 6 3 4 3" xfId="1655"/>
    <cellStyle name="20% - 强调文字颜色 6 3 5" xfId="1839"/>
    <cellStyle name="20% - 强调文字颜色 6 3 6" xfId="1650"/>
    <cellStyle name="20% - 强调文字颜色 6 4" xfId="289"/>
    <cellStyle name="20% - 强调文字颜色 6 4 2" xfId="290"/>
    <cellStyle name="20% - 强调文字颜色 6 4 2 2" xfId="1846"/>
    <cellStyle name="20% - 强调文字颜色 6 4 2 3" xfId="1657"/>
    <cellStyle name="20% - 强调文字颜色 6 4 3" xfId="1845"/>
    <cellStyle name="20% - 强调文字颜色 6 4 4" xfId="1656"/>
    <cellStyle name="20% - 强调文字颜色 6 5" xfId="291"/>
    <cellStyle name="20% - 强调文字颜色 6 5 2" xfId="1847"/>
    <cellStyle name="20% - 强调文字颜色 6 5 3" xfId="1658"/>
    <cellStyle name="3￡1?_9?ò′?" xfId="292"/>
    <cellStyle name="³£¹æ_TVCUE" xfId="293"/>
    <cellStyle name="3232" xfId="294"/>
    <cellStyle name="40% - 强调文字颜色 1 2" xfId="295"/>
    <cellStyle name="40% - 强调文字颜色 1 2 2" xfId="296"/>
    <cellStyle name="40% - 强调文字颜色 1 2 2 2" xfId="297"/>
    <cellStyle name="40% - 强调文字颜色 1 2 2 2 2" xfId="1850"/>
    <cellStyle name="40% - 强调文字颜色 1 2 2 2 3" xfId="1661"/>
    <cellStyle name="40% - 强调文字颜色 1 2 2 3" xfId="1849"/>
    <cellStyle name="40% - 强调文字颜色 1 2 2 4" xfId="1660"/>
    <cellStyle name="40% - 强调文字颜色 1 2 3" xfId="298"/>
    <cellStyle name="40% - 强调文字颜色 1 2 3 2" xfId="299"/>
    <cellStyle name="40% - 强调文字颜色 1 2 3 2 2" xfId="1852"/>
    <cellStyle name="40% - 强调文字颜色 1 2 3 2 3" xfId="1663"/>
    <cellStyle name="40% - 强调文字颜色 1 2 3 3" xfId="1851"/>
    <cellStyle name="40% - 强调文字颜色 1 2 3 4" xfId="1662"/>
    <cellStyle name="40% - 强调文字颜色 1 2 4" xfId="300"/>
    <cellStyle name="40% - 强调文字颜色 1 2 4 2" xfId="1853"/>
    <cellStyle name="40% - 强调文字颜色 1 2 4 3" xfId="1664"/>
    <cellStyle name="40% - 强调文字颜色 1 2 5" xfId="1848"/>
    <cellStyle name="40% - 强调文字颜色 1 2 6" xfId="1659"/>
    <cellStyle name="40% - 强调文字颜色 1 3" xfId="301"/>
    <cellStyle name="40% - 强调文字颜色 1 3 2" xfId="302"/>
    <cellStyle name="40% - 强调文字颜色 1 3 2 2" xfId="303"/>
    <cellStyle name="40% - 强调文字颜色 1 3 2 2 2" xfId="1856"/>
    <cellStyle name="40% - 强调文字颜色 1 3 2 2 3" xfId="1667"/>
    <cellStyle name="40% - 强调文字颜色 1 3 2 3" xfId="1855"/>
    <cellStyle name="40% - 强调文字颜色 1 3 2 4" xfId="1666"/>
    <cellStyle name="40% - 强调文字颜色 1 3 3" xfId="304"/>
    <cellStyle name="40% - 强调文字颜色 1 3 3 2" xfId="305"/>
    <cellStyle name="40% - 强调文字颜色 1 3 3 2 2" xfId="1858"/>
    <cellStyle name="40% - 强调文字颜色 1 3 3 2 3" xfId="1669"/>
    <cellStyle name="40% - 强调文字颜色 1 3 3 3" xfId="1857"/>
    <cellStyle name="40% - 强调文字颜色 1 3 3 4" xfId="1668"/>
    <cellStyle name="40% - 强调文字颜色 1 3 4" xfId="306"/>
    <cellStyle name="40% - 强调文字颜色 1 3 4 2" xfId="1859"/>
    <cellStyle name="40% - 强调文字颜色 1 3 4 3" xfId="1670"/>
    <cellStyle name="40% - 强调文字颜色 1 3 5" xfId="1854"/>
    <cellStyle name="40% - 强调文字颜色 1 3 6" xfId="1665"/>
    <cellStyle name="40% - 强调文字颜色 1 4" xfId="307"/>
    <cellStyle name="40% - 强调文字颜色 1 4 2" xfId="308"/>
    <cellStyle name="40% - 强调文字颜色 1 4 2 2" xfId="1861"/>
    <cellStyle name="40% - 强调文字颜色 1 4 2 3" xfId="1672"/>
    <cellStyle name="40% - 强调文字颜色 1 4 3" xfId="1860"/>
    <cellStyle name="40% - 强调文字颜色 1 4 4" xfId="1671"/>
    <cellStyle name="40% - 强调文字颜色 1 5" xfId="309"/>
    <cellStyle name="40% - 强调文字颜色 1 5 2" xfId="1862"/>
    <cellStyle name="40% - 强调文字颜色 1 5 3" xfId="1673"/>
    <cellStyle name="40% - 强调文字颜色 2 2" xfId="310"/>
    <cellStyle name="40% - 强调文字颜色 2 2 2" xfId="311"/>
    <cellStyle name="40% - 强调文字颜色 2 2 2 2" xfId="312"/>
    <cellStyle name="40% - 强调文字颜色 2 2 2 2 2" xfId="1865"/>
    <cellStyle name="40% - 强调文字颜色 2 2 2 2 3" xfId="1676"/>
    <cellStyle name="40% - 强调文字颜色 2 2 2 3" xfId="1864"/>
    <cellStyle name="40% - 强调文字颜色 2 2 2 4" xfId="1675"/>
    <cellStyle name="40% - 强调文字颜色 2 2 3" xfId="313"/>
    <cellStyle name="40% - 强调文字颜色 2 2 3 2" xfId="314"/>
    <cellStyle name="40% - 强调文字颜色 2 2 3 2 2" xfId="1867"/>
    <cellStyle name="40% - 强调文字颜色 2 2 3 2 3" xfId="1678"/>
    <cellStyle name="40% - 强调文字颜色 2 2 3 3" xfId="1866"/>
    <cellStyle name="40% - 强调文字颜色 2 2 3 4" xfId="1677"/>
    <cellStyle name="40% - 强调文字颜色 2 2 4" xfId="315"/>
    <cellStyle name="40% - 强调文字颜色 2 2 4 2" xfId="1868"/>
    <cellStyle name="40% - 强调文字颜色 2 2 4 3" xfId="1679"/>
    <cellStyle name="40% - 强调文字颜色 2 2 5" xfId="1863"/>
    <cellStyle name="40% - 强调文字颜色 2 2 6" xfId="1674"/>
    <cellStyle name="40% - 强调文字颜色 2 3" xfId="316"/>
    <cellStyle name="40% - 强调文字颜色 2 3 2" xfId="317"/>
    <cellStyle name="40% - 强调文字颜色 2 3 2 2" xfId="318"/>
    <cellStyle name="40% - 强调文字颜色 2 3 2 2 2" xfId="1871"/>
    <cellStyle name="40% - 强调文字颜色 2 3 2 2 3" xfId="1682"/>
    <cellStyle name="40% - 强调文字颜色 2 3 2 3" xfId="1870"/>
    <cellStyle name="40% - 强调文字颜色 2 3 2 4" xfId="1681"/>
    <cellStyle name="40% - 强调文字颜色 2 3 3" xfId="319"/>
    <cellStyle name="40% - 强调文字颜色 2 3 3 2" xfId="320"/>
    <cellStyle name="40% - 强调文字颜色 2 3 3 2 2" xfId="1873"/>
    <cellStyle name="40% - 强调文字颜色 2 3 3 2 3" xfId="1684"/>
    <cellStyle name="40% - 强调文字颜色 2 3 3 3" xfId="1872"/>
    <cellStyle name="40% - 强调文字颜色 2 3 3 4" xfId="1683"/>
    <cellStyle name="40% - 强调文字颜色 2 3 4" xfId="321"/>
    <cellStyle name="40% - 强调文字颜色 2 3 4 2" xfId="1874"/>
    <cellStyle name="40% - 强调文字颜色 2 3 4 3" xfId="1685"/>
    <cellStyle name="40% - 强调文字颜色 2 3 5" xfId="1869"/>
    <cellStyle name="40% - 强调文字颜色 2 3 6" xfId="1680"/>
    <cellStyle name="40% - 强调文字颜色 2 4" xfId="322"/>
    <cellStyle name="40% - 强调文字颜色 2 4 2" xfId="323"/>
    <cellStyle name="40% - 强调文字颜色 2 4 2 2" xfId="1876"/>
    <cellStyle name="40% - 强调文字颜色 2 4 2 3" xfId="1687"/>
    <cellStyle name="40% - 强调文字颜色 2 4 3" xfId="1875"/>
    <cellStyle name="40% - 强调文字颜色 2 4 4" xfId="1686"/>
    <cellStyle name="40% - 强调文字颜色 2 5" xfId="324"/>
    <cellStyle name="40% - 强调文字颜色 2 5 2" xfId="1877"/>
    <cellStyle name="40% - 强调文字颜色 2 5 3" xfId="1688"/>
    <cellStyle name="40% - 强调文字颜色 3 2" xfId="325"/>
    <cellStyle name="40% - 强调文字颜色 3 2 2" xfId="326"/>
    <cellStyle name="40% - 强调文字颜色 3 2 2 2" xfId="327"/>
    <cellStyle name="40% - 强调文字颜色 3 2 2 2 2" xfId="1880"/>
    <cellStyle name="40% - 强调文字颜色 3 2 2 2 3" xfId="1691"/>
    <cellStyle name="40% - 强调文字颜色 3 2 2 3" xfId="1879"/>
    <cellStyle name="40% - 强调文字颜色 3 2 2 4" xfId="1690"/>
    <cellStyle name="40% - 强调文字颜色 3 2 3" xfId="328"/>
    <cellStyle name="40% - 强调文字颜色 3 2 3 2" xfId="329"/>
    <cellStyle name="40% - 强调文字颜色 3 2 3 2 2" xfId="1882"/>
    <cellStyle name="40% - 强调文字颜色 3 2 3 2 3" xfId="1693"/>
    <cellStyle name="40% - 强调文字颜色 3 2 3 3" xfId="1881"/>
    <cellStyle name="40% - 强调文字颜色 3 2 3 4" xfId="1692"/>
    <cellStyle name="40% - 强调文字颜色 3 2 4" xfId="330"/>
    <cellStyle name="40% - 强调文字颜色 3 2 4 2" xfId="1883"/>
    <cellStyle name="40% - 强调文字颜色 3 2 4 3" xfId="1694"/>
    <cellStyle name="40% - 强调文字颜色 3 2 5" xfId="1878"/>
    <cellStyle name="40% - 强调文字颜色 3 2 6" xfId="1689"/>
    <cellStyle name="40% - 强调文字颜色 3 3" xfId="331"/>
    <cellStyle name="40% - 强调文字颜色 3 3 2" xfId="332"/>
    <cellStyle name="40% - 强调文字颜色 3 3 2 2" xfId="333"/>
    <cellStyle name="40% - 强调文字颜色 3 3 2 2 2" xfId="1886"/>
    <cellStyle name="40% - 强调文字颜色 3 3 2 2 3" xfId="1697"/>
    <cellStyle name="40% - 强调文字颜色 3 3 2 3" xfId="1885"/>
    <cellStyle name="40% - 强调文字颜色 3 3 2 4" xfId="1696"/>
    <cellStyle name="40% - 强调文字颜色 3 3 3" xfId="334"/>
    <cellStyle name="40% - 强调文字颜色 3 3 3 2" xfId="335"/>
    <cellStyle name="40% - 强调文字颜色 3 3 3 2 2" xfId="1888"/>
    <cellStyle name="40% - 强调文字颜色 3 3 3 2 3" xfId="1699"/>
    <cellStyle name="40% - 强调文字颜色 3 3 3 3" xfId="1887"/>
    <cellStyle name="40% - 强调文字颜色 3 3 3 4" xfId="1698"/>
    <cellStyle name="40% - 强调文字颜色 3 3 4" xfId="336"/>
    <cellStyle name="40% - 强调文字颜色 3 3 4 2" xfId="1889"/>
    <cellStyle name="40% - 强调文字颜色 3 3 4 3" xfId="1700"/>
    <cellStyle name="40% - 强调文字颜色 3 3 5" xfId="1884"/>
    <cellStyle name="40% - 强调文字颜色 3 3 6" xfId="1695"/>
    <cellStyle name="40% - 强调文字颜色 3 4" xfId="337"/>
    <cellStyle name="40% - 强调文字颜色 3 4 2" xfId="338"/>
    <cellStyle name="40% - 强调文字颜色 3 4 2 2" xfId="1891"/>
    <cellStyle name="40% - 强调文字颜色 3 4 2 3" xfId="1702"/>
    <cellStyle name="40% - 强调文字颜色 3 4 3" xfId="1890"/>
    <cellStyle name="40% - 强调文字颜色 3 4 4" xfId="1701"/>
    <cellStyle name="40% - 强调文字颜色 3 5" xfId="339"/>
    <cellStyle name="40% - 强调文字颜色 3 5 2" xfId="1892"/>
    <cellStyle name="40% - 强调文字颜色 3 5 3" xfId="1703"/>
    <cellStyle name="40% - 强调文字颜色 4 2" xfId="340"/>
    <cellStyle name="40% - 强调文字颜色 4 2 2" xfId="341"/>
    <cellStyle name="40% - 强调文字颜色 4 2 2 2" xfId="342"/>
    <cellStyle name="40% - 强调文字颜色 4 2 2 2 2" xfId="1895"/>
    <cellStyle name="40% - 强调文字颜色 4 2 2 2 3" xfId="1706"/>
    <cellStyle name="40% - 强调文字颜色 4 2 2 3" xfId="1894"/>
    <cellStyle name="40% - 强调文字颜色 4 2 2 4" xfId="1705"/>
    <cellStyle name="40% - 强调文字颜色 4 2 3" xfId="343"/>
    <cellStyle name="40% - 强调文字颜色 4 2 3 2" xfId="344"/>
    <cellStyle name="40% - 强调文字颜色 4 2 3 2 2" xfId="1897"/>
    <cellStyle name="40% - 强调文字颜色 4 2 3 2 3" xfId="1708"/>
    <cellStyle name="40% - 强调文字颜色 4 2 3 3" xfId="1896"/>
    <cellStyle name="40% - 强调文字颜色 4 2 3 4" xfId="1707"/>
    <cellStyle name="40% - 强调文字颜色 4 2 4" xfId="345"/>
    <cellStyle name="40% - 强调文字颜色 4 2 4 2" xfId="1898"/>
    <cellStyle name="40% - 强调文字颜色 4 2 4 3" xfId="1709"/>
    <cellStyle name="40% - 强调文字颜色 4 2 5" xfId="1893"/>
    <cellStyle name="40% - 强调文字颜色 4 2 6" xfId="1704"/>
    <cellStyle name="40% - 强调文字颜色 4 3" xfId="346"/>
    <cellStyle name="40% - 强调文字颜色 4 3 2" xfId="347"/>
    <cellStyle name="40% - 强调文字颜色 4 3 2 2" xfId="348"/>
    <cellStyle name="40% - 强调文字颜色 4 3 2 2 2" xfId="1901"/>
    <cellStyle name="40% - 强调文字颜色 4 3 2 2 3" xfId="1712"/>
    <cellStyle name="40% - 强调文字颜色 4 3 2 3" xfId="1900"/>
    <cellStyle name="40% - 强调文字颜色 4 3 2 4" xfId="1711"/>
    <cellStyle name="40% - 强调文字颜色 4 3 3" xfId="349"/>
    <cellStyle name="40% - 强调文字颜色 4 3 3 2" xfId="350"/>
    <cellStyle name="40% - 强调文字颜色 4 3 3 2 2" xfId="1903"/>
    <cellStyle name="40% - 强调文字颜色 4 3 3 2 3" xfId="1714"/>
    <cellStyle name="40% - 强调文字颜色 4 3 3 3" xfId="1902"/>
    <cellStyle name="40% - 强调文字颜色 4 3 3 4" xfId="1713"/>
    <cellStyle name="40% - 强调文字颜色 4 3 4" xfId="351"/>
    <cellStyle name="40% - 强调文字颜色 4 3 4 2" xfId="1904"/>
    <cellStyle name="40% - 强调文字颜色 4 3 4 3" xfId="1715"/>
    <cellStyle name="40% - 强调文字颜色 4 3 5" xfId="1899"/>
    <cellStyle name="40% - 强调文字颜色 4 3 6" xfId="1710"/>
    <cellStyle name="40% - 强调文字颜色 4 4" xfId="352"/>
    <cellStyle name="40% - 强调文字颜色 4 4 2" xfId="353"/>
    <cellStyle name="40% - 强调文字颜色 4 4 2 2" xfId="1906"/>
    <cellStyle name="40% - 强调文字颜色 4 4 2 3" xfId="1717"/>
    <cellStyle name="40% - 强调文字颜色 4 4 3" xfId="1905"/>
    <cellStyle name="40% - 强调文字颜色 4 4 4" xfId="1716"/>
    <cellStyle name="40% - 强调文字颜色 4 5" xfId="354"/>
    <cellStyle name="40% - 强调文字颜色 4 5 2" xfId="1907"/>
    <cellStyle name="40% - 强调文字颜色 4 5 3" xfId="1718"/>
    <cellStyle name="40% - 强调文字颜色 5 2" xfId="355"/>
    <cellStyle name="40% - 强调文字颜色 5 2 2" xfId="356"/>
    <cellStyle name="40% - 强调文字颜色 5 2 2 2" xfId="357"/>
    <cellStyle name="40% - 强调文字颜色 5 2 2 2 2" xfId="1910"/>
    <cellStyle name="40% - 强调文字颜色 5 2 2 2 3" xfId="1721"/>
    <cellStyle name="40% - 强调文字颜色 5 2 2 3" xfId="1909"/>
    <cellStyle name="40% - 强调文字颜色 5 2 2 4" xfId="1720"/>
    <cellStyle name="40% - 强调文字颜色 5 2 3" xfId="358"/>
    <cellStyle name="40% - 强调文字颜色 5 2 3 2" xfId="359"/>
    <cellStyle name="40% - 强调文字颜色 5 2 3 2 2" xfId="1912"/>
    <cellStyle name="40% - 强调文字颜色 5 2 3 2 3" xfId="1723"/>
    <cellStyle name="40% - 强调文字颜色 5 2 3 3" xfId="1911"/>
    <cellStyle name="40% - 强调文字颜色 5 2 3 4" xfId="1722"/>
    <cellStyle name="40% - 强调文字颜色 5 2 4" xfId="360"/>
    <cellStyle name="40% - 强调文字颜色 5 2 4 2" xfId="1913"/>
    <cellStyle name="40% - 强调文字颜色 5 2 4 3" xfId="1724"/>
    <cellStyle name="40% - 强调文字颜色 5 2 5" xfId="1908"/>
    <cellStyle name="40% - 强调文字颜色 5 2 6" xfId="1719"/>
    <cellStyle name="40% - 强调文字颜色 5 3" xfId="361"/>
    <cellStyle name="40% - 强调文字颜色 5 3 2" xfId="362"/>
    <cellStyle name="40% - 强调文字颜色 5 3 2 2" xfId="363"/>
    <cellStyle name="40% - 强调文字颜色 5 3 2 2 2" xfId="1916"/>
    <cellStyle name="40% - 强调文字颜色 5 3 2 2 3" xfId="1727"/>
    <cellStyle name="40% - 强调文字颜色 5 3 2 3" xfId="1915"/>
    <cellStyle name="40% - 强调文字颜色 5 3 2 4" xfId="1726"/>
    <cellStyle name="40% - 强调文字颜色 5 3 3" xfId="364"/>
    <cellStyle name="40% - 强调文字颜色 5 3 3 2" xfId="365"/>
    <cellStyle name="40% - 强调文字颜色 5 3 3 2 2" xfId="1918"/>
    <cellStyle name="40% - 强调文字颜色 5 3 3 2 3" xfId="1729"/>
    <cellStyle name="40% - 强调文字颜色 5 3 3 3" xfId="1917"/>
    <cellStyle name="40% - 强调文字颜色 5 3 3 4" xfId="1728"/>
    <cellStyle name="40% - 强调文字颜色 5 3 4" xfId="366"/>
    <cellStyle name="40% - 强调文字颜色 5 3 4 2" xfId="1919"/>
    <cellStyle name="40% - 强调文字颜色 5 3 4 3" xfId="1730"/>
    <cellStyle name="40% - 强调文字颜色 5 3 5" xfId="1914"/>
    <cellStyle name="40% - 强调文字颜色 5 3 6" xfId="1725"/>
    <cellStyle name="40% - 强调文字颜色 5 4" xfId="367"/>
    <cellStyle name="40% - 强调文字颜色 5 4 2" xfId="368"/>
    <cellStyle name="40% - 强调文字颜色 5 4 2 2" xfId="1921"/>
    <cellStyle name="40% - 强调文字颜色 5 4 2 3" xfId="1732"/>
    <cellStyle name="40% - 强调文字颜色 5 4 3" xfId="1920"/>
    <cellStyle name="40% - 强调文字颜色 5 4 4" xfId="1731"/>
    <cellStyle name="40% - 强调文字颜色 5 5" xfId="369"/>
    <cellStyle name="40% - 强调文字颜色 5 5 2" xfId="1922"/>
    <cellStyle name="40% - 强调文字颜色 5 5 3" xfId="1733"/>
    <cellStyle name="40% - 强调文字颜色 6 2" xfId="370"/>
    <cellStyle name="40% - 强调文字颜色 6 2 2" xfId="371"/>
    <cellStyle name="40% - 强调文字颜色 6 2 2 2" xfId="372"/>
    <cellStyle name="40% - 强调文字颜色 6 2 2 2 2" xfId="1925"/>
    <cellStyle name="40% - 强调文字颜色 6 2 2 2 3" xfId="1736"/>
    <cellStyle name="40% - 强调文字颜色 6 2 2 3" xfId="1924"/>
    <cellStyle name="40% - 强调文字颜色 6 2 2 4" xfId="1735"/>
    <cellStyle name="40% - 强调文字颜色 6 2 3" xfId="373"/>
    <cellStyle name="40% - 强调文字颜色 6 2 3 2" xfId="374"/>
    <cellStyle name="40% - 强调文字颜色 6 2 3 2 2" xfId="1927"/>
    <cellStyle name="40% - 强调文字颜色 6 2 3 2 3" xfId="1738"/>
    <cellStyle name="40% - 强调文字颜色 6 2 3 3" xfId="1926"/>
    <cellStyle name="40% - 强调文字颜色 6 2 3 4" xfId="1737"/>
    <cellStyle name="40% - 强调文字颜色 6 2 4" xfId="375"/>
    <cellStyle name="40% - 强调文字颜色 6 2 4 2" xfId="1928"/>
    <cellStyle name="40% - 强调文字颜色 6 2 4 3" xfId="1739"/>
    <cellStyle name="40% - 强调文字颜色 6 2 5" xfId="1923"/>
    <cellStyle name="40% - 强调文字颜色 6 2 6" xfId="1734"/>
    <cellStyle name="40% - 强调文字颜色 6 3" xfId="376"/>
    <cellStyle name="40% - 强调文字颜色 6 3 2" xfId="377"/>
    <cellStyle name="40% - 强调文字颜色 6 3 2 2" xfId="378"/>
    <cellStyle name="40% - 强调文字颜色 6 3 2 2 2" xfId="1931"/>
    <cellStyle name="40% - 强调文字颜色 6 3 2 2 3" xfId="1742"/>
    <cellStyle name="40% - 强调文字颜色 6 3 2 3" xfId="1930"/>
    <cellStyle name="40% - 强调文字颜色 6 3 2 4" xfId="1741"/>
    <cellStyle name="40% - 强调文字颜色 6 3 3" xfId="379"/>
    <cellStyle name="40% - 强调文字颜色 6 3 3 2" xfId="380"/>
    <cellStyle name="40% - 强调文字颜色 6 3 3 2 2" xfId="1933"/>
    <cellStyle name="40% - 强调文字颜色 6 3 3 2 3" xfId="1744"/>
    <cellStyle name="40% - 强调文字颜色 6 3 3 3" xfId="1932"/>
    <cellStyle name="40% - 强调文字颜色 6 3 3 4" xfId="1743"/>
    <cellStyle name="40% - 强调文字颜色 6 3 4" xfId="381"/>
    <cellStyle name="40% - 强调文字颜色 6 3 4 2" xfId="1934"/>
    <cellStyle name="40% - 强调文字颜色 6 3 4 3" xfId="1745"/>
    <cellStyle name="40% - 强调文字颜色 6 3 5" xfId="1929"/>
    <cellStyle name="40% - 强调文字颜色 6 3 6" xfId="1740"/>
    <cellStyle name="40% - 强调文字颜色 6 4" xfId="382"/>
    <cellStyle name="40% - 强调文字颜色 6 4 2" xfId="383"/>
    <cellStyle name="40% - 强调文字颜色 6 4 2 2" xfId="1936"/>
    <cellStyle name="40% - 强调文字颜色 6 4 2 3" xfId="1747"/>
    <cellStyle name="40% - 强调文字颜色 6 4 3" xfId="1935"/>
    <cellStyle name="40% - 强调文字颜色 6 4 4" xfId="1746"/>
    <cellStyle name="40% - 强调文字颜色 6 5" xfId="384"/>
    <cellStyle name="40% - 强调文字颜色 6 5 2" xfId="1937"/>
    <cellStyle name="40% - 强调文字颜色 6 5 3" xfId="1748"/>
    <cellStyle name="60% - 强调文字颜色 1 2" xfId="385"/>
    <cellStyle name="60% - 强调文字颜色 1 2 2" xfId="386"/>
    <cellStyle name="60% - 强调文字颜色 1 2 2 2" xfId="387"/>
    <cellStyle name="60% - 强调文字颜色 1 2 3" xfId="388"/>
    <cellStyle name="60% - 强调文字颜色 1 2 3 2" xfId="389"/>
    <cellStyle name="60% - 强调文字颜色 1 2 4" xfId="390"/>
    <cellStyle name="60% - 强调文字颜色 1 3" xfId="391"/>
    <cellStyle name="60% - 强调文字颜色 1 3 2" xfId="392"/>
    <cellStyle name="60% - 强调文字颜色 1 3 2 2" xfId="393"/>
    <cellStyle name="60% - 强调文字颜色 1 3 3" xfId="394"/>
    <cellStyle name="60% - 强调文字颜色 1 3 3 2" xfId="395"/>
    <cellStyle name="60% - 强调文字颜色 1 3 4" xfId="396"/>
    <cellStyle name="60% - 强调文字颜色 1 4" xfId="397"/>
    <cellStyle name="60% - 强调文字颜色 1 4 2" xfId="398"/>
    <cellStyle name="60% - 强调文字颜色 1 5" xfId="399"/>
    <cellStyle name="60% - 强调文字颜色 2 2" xfId="400"/>
    <cellStyle name="60% - 强调文字颜色 2 2 2" xfId="401"/>
    <cellStyle name="60% - 强调文字颜色 2 2 2 2" xfId="402"/>
    <cellStyle name="60% - 强调文字颜色 2 2 3" xfId="403"/>
    <cellStyle name="60% - 强调文字颜色 2 2 3 2" xfId="404"/>
    <cellStyle name="60% - 强调文字颜色 2 2 4" xfId="405"/>
    <cellStyle name="60% - 强调文字颜色 2 3" xfId="406"/>
    <cellStyle name="60% - 强调文字颜色 2 3 2" xfId="407"/>
    <cellStyle name="60% - 强调文字颜色 2 3 2 2" xfId="408"/>
    <cellStyle name="60% - 强调文字颜色 2 3 3" xfId="409"/>
    <cellStyle name="60% - 强调文字颜色 2 3 3 2" xfId="410"/>
    <cellStyle name="60% - 强调文字颜色 2 3 4" xfId="411"/>
    <cellStyle name="60% - 强调文字颜色 2 4" xfId="412"/>
    <cellStyle name="60% - 强调文字颜色 2 4 2" xfId="413"/>
    <cellStyle name="60% - 强调文字颜色 2 5" xfId="414"/>
    <cellStyle name="60% - 强调文字颜色 3 2" xfId="415"/>
    <cellStyle name="60% - 强调文字颜色 3 2 2" xfId="416"/>
    <cellStyle name="60% - 强调文字颜色 3 2 2 2" xfId="417"/>
    <cellStyle name="60% - 强调文字颜色 3 2 3" xfId="418"/>
    <cellStyle name="60% - 强调文字颜色 3 2 3 2" xfId="419"/>
    <cellStyle name="60% - 强调文字颜色 3 2 4" xfId="420"/>
    <cellStyle name="60% - 强调文字颜色 3 3" xfId="421"/>
    <cellStyle name="60% - 强调文字颜色 3 3 2" xfId="422"/>
    <cellStyle name="60% - 强调文字颜色 3 3 2 2" xfId="423"/>
    <cellStyle name="60% - 强调文字颜色 3 3 3" xfId="424"/>
    <cellStyle name="60% - 强调文字颜色 3 3 3 2" xfId="425"/>
    <cellStyle name="60% - 强调文字颜色 3 3 4" xfId="426"/>
    <cellStyle name="60% - 强调文字颜色 3 4" xfId="427"/>
    <cellStyle name="60% - 强调文字颜色 3 4 2" xfId="428"/>
    <cellStyle name="60% - 强调文字颜色 3 5" xfId="429"/>
    <cellStyle name="60% - 强调文字颜色 4 2" xfId="430"/>
    <cellStyle name="60% - 强调文字颜色 4 2 2" xfId="431"/>
    <cellStyle name="60% - 强调文字颜色 4 2 2 2" xfId="432"/>
    <cellStyle name="60% - 强调文字颜色 4 2 3" xfId="433"/>
    <cellStyle name="60% - 强调文字颜色 4 2 3 2" xfId="434"/>
    <cellStyle name="60% - 强调文字颜色 4 2 4" xfId="435"/>
    <cellStyle name="60% - 强调文字颜色 4 3" xfId="436"/>
    <cellStyle name="60% - 强调文字颜色 4 3 2" xfId="437"/>
    <cellStyle name="60% - 强调文字颜色 4 3 2 2" xfId="438"/>
    <cellStyle name="60% - 强调文字颜色 4 3 3" xfId="439"/>
    <cellStyle name="60% - 强调文字颜色 4 3 3 2" xfId="440"/>
    <cellStyle name="60% - 强调文字颜色 4 3 4" xfId="441"/>
    <cellStyle name="60% - 强调文字颜色 4 4" xfId="442"/>
    <cellStyle name="60% - 强调文字颜色 4 4 2" xfId="443"/>
    <cellStyle name="60% - 强调文字颜色 4 5" xfId="444"/>
    <cellStyle name="60% - 强调文字颜色 5 2" xfId="445"/>
    <cellStyle name="60% - 强调文字颜色 5 2 2" xfId="446"/>
    <cellStyle name="60% - 强调文字颜色 5 2 2 2" xfId="447"/>
    <cellStyle name="60% - 强调文字颜色 5 2 3" xfId="448"/>
    <cellStyle name="60% - 强调文字颜色 5 2 3 2" xfId="449"/>
    <cellStyle name="60% - 强调文字颜色 5 2 4" xfId="450"/>
    <cellStyle name="60% - 强调文字颜色 5 3" xfId="451"/>
    <cellStyle name="60% - 强调文字颜色 5 3 2" xfId="452"/>
    <cellStyle name="60% - 强调文字颜色 5 3 2 2" xfId="453"/>
    <cellStyle name="60% - 强调文字颜色 5 3 3" xfId="454"/>
    <cellStyle name="60% - 强调文字颜色 5 3 3 2" xfId="455"/>
    <cellStyle name="60% - 强调文字颜色 5 3 4" xfId="456"/>
    <cellStyle name="60% - 强调文字颜色 5 4" xfId="457"/>
    <cellStyle name="60% - 强调文字颜色 5 4 2" xfId="458"/>
    <cellStyle name="60% - 强调文字颜色 5 5" xfId="459"/>
    <cellStyle name="60% - 强调文字颜色 6 2" xfId="460"/>
    <cellStyle name="60% - 强调文字颜色 6 2 2" xfId="461"/>
    <cellStyle name="60% - 强调文字颜色 6 2 2 2" xfId="462"/>
    <cellStyle name="60% - 强调文字颜色 6 2 3" xfId="463"/>
    <cellStyle name="60% - 强调文字颜色 6 2 3 2" xfId="464"/>
    <cellStyle name="60% - 强调文字颜色 6 2 4" xfId="465"/>
    <cellStyle name="60% - 强调文字颜色 6 3" xfId="466"/>
    <cellStyle name="60% - 强调文字颜色 6 3 2" xfId="467"/>
    <cellStyle name="60% - 强调文字颜色 6 3 2 2" xfId="468"/>
    <cellStyle name="60% - 强调文字颜色 6 3 3" xfId="469"/>
    <cellStyle name="60% - 强调文字颜色 6 3 3 2" xfId="470"/>
    <cellStyle name="60% - 强调文字颜色 6 3 4" xfId="471"/>
    <cellStyle name="60% - 强调文字颜色 6 4" xfId="472"/>
    <cellStyle name="60% - 强调文字颜色 6 4 2" xfId="473"/>
    <cellStyle name="60% - 强调文字颜色 6 5" xfId="474"/>
    <cellStyle name="ÆÕÍ¨_Guizhou " xfId="475"/>
    <cellStyle name="args.style" xfId="476"/>
    <cellStyle name="Border" xfId="477"/>
    <cellStyle name="Border 2" xfId="1542"/>
    <cellStyle name="Border 3" xfId="1554"/>
    <cellStyle name="Ç§·ÖÎ»[0]_Guizhou " xfId="478"/>
    <cellStyle name="Ç§·ÖÎ»_Guizhou " xfId="479"/>
    <cellStyle name="Ç§Î»·Ö¸ô[0]_98TVSH" xfId="480"/>
    <cellStyle name="Ç§Î»·Ö¸ô_98TVSH" xfId="481"/>
    <cellStyle name="Calc Currency (0)" xfId="482"/>
    <cellStyle name="Calc Currency (2)" xfId="483"/>
    <cellStyle name="Calc Percent (0)" xfId="484"/>
    <cellStyle name="Calc Percent (1)" xfId="485"/>
    <cellStyle name="Calc Percent (2)" xfId="486"/>
    <cellStyle name="Calc Units (0)" xfId="487"/>
    <cellStyle name="Calc Units (1)" xfId="488"/>
    <cellStyle name="Calc Units (2)" xfId="489"/>
    <cellStyle name="Col Heads" xfId="490"/>
    <cellStyle name="Col Heads 2" xfId="1544"/>
    <cellStyle name="Col Heads 3" xfId="1553"/>
    <cellStyle name="ColLevel_0" xfId="491"/>
    <cellStyle name="Column Heading" xfId="492"/>
    <cellStyle name="Comma [0]" xfId="493"/>
    <cellStyle name="Comma [0] 2" xfId="494"/>
    <cellStyle name="Comma [0] 2 2" xfId="495"/>
    <cellStyle name="Comma [0] 2 2 2" xfId="496"/>
    <cellStyle name="Comma [0] 2 3" xfId="497"/>
    <cellStyle name="Comma [0] 2 3 2" xfId="498"/>
    <cellStyle name="Comma [0] 2 4" xfId="499"/>
    <cellStyle name="Comma [0] 3" xfId="500"/>
    <cellStyle name="Comma [0] 3 2" xfId="501"/>
    <cellStyle name="Comma [0] 3 2 2" xfId="502"/>
    <cellStyle name="Comma [0] 3 3" xfId="503"/>
    <cellStyle name="Comma [0] 3 3 2" xfId="504"/>
    <cellStyle name="Comma [0] 3 4" xfId="505"/>
    <cellStyle name="Comma [0] 4" xfId="506"/>
    <cellStyle name="Comma [0] 4 2" xfId="507"/>
    <cellStyle name="Comma [0] 5" xfId="508"/>
    <cellStyle name="Comma [00]" xfId="509"/>
    <cellStyle name="Comma [00] 2" xfId="510"/>
    <cellStyle name="comma zerodec" xfId="511"/>
    <cellStyle name="Comma,0" xfId="512"/>
    <cellStyle name="Comma,0 2" xfId="513"/>
    <cellStyle name="Comma,1" xfId="514"/>
    <cellStyle name="Comma,1 2" xfId="515"/>
    <cellStyle name="Comma,2" xfId="516"/>
    <cellStyle name="Comma,2 2" xfId="517"/>
    <cellStyle name="Comma_2.16,00" xfId="518"/>
    <cellStyle name="Comma0" xfId="519"/>
    <cellStyle name="Comma0 2" xfId="520"/>
    <cellStyle name="Copied" xfId="521"/>
    <cellStyle name="COST1" xfId="522"/>
    <cellStyle name="Currency [0]" xfId="523"/>
    <cellStyle name="Currency [0] 2" xfId="524"/>
    <cellStyle name="Currency [0] 2 2" xfId="525"/>
    <cellStyle name="Currency [0] 2 2 2" xfId="526"/>
    <cellStyle name="Currency [0] 2 3" xfId="527"/>
    <cellStyle name="Currency [0] 2 3 2" xfId="528"/>
    <cellStyle name="Currency [0] 2 4" xfId="529"/>
    <cellStyle name="Currency [0] 3" xfId="530"/>
    <cellStyle name="Currency [0] 3 2" xfId="531"/>
    <cellStyle name="Currency [0] 3 2 2" xfId="532"/>
    <cellStyle name="Currency [0] 3 3" xfId="533"/>
    <cellStyle name="Currency [0] 3 3 2" xfId="534"/>
    <cellStyle name="Currency [0] 3 4" xfId="535"/>
    <cellStyle name="Currency [0] 4" xfId="536"/>
    <cellStyle name="Currency [0] 4 2" xfId="537"/>
    <cellStyle name="Currency [0] 5" xfId="538"/>
    <cellStyle name="Currency [00]" xfId="539"/>
    <cellStyle name="Currency [00] 2" xfId="540"/>
    <cellStyle name="Currency,0" xfId="541"/>
    <cellStyle name="Currency,0 2" xfId="542"/>
    <cellStyle name="Currency,2" xfId="543"/>
    <cellStyle name="Currency,2 2" xfId="544"/>
    <cellStyle name="Currency_   " xfId="545"/>
    <cellStyle name="Currency0" xfId="546"/>
    <cellStyle name="Currency0 2" xfId="547"/>
    <cellStyle name="Currency1" xfId="548"/>
    <cellStyle name="ćЈ" xfId="549"/>
    <cellStyle name="ćЈ 2" xfId="550"/>
    <cellStyle name="Date" xfId="551"/>
    <cellStyle name="Date 2" xfId="552"/>
    <cellStyle name="Date Short" xfId="553"/>
    <cellStyle name="Date_~9434522" xfId="554"/>
    <cellStyle name="Dezimal [0]_laroux" xfId="555"/>
    <cellStyle name="Dezimal_laroux" xfId="556"/>
    <cellStyle name="Dollar (zero dec)" xfId="557"/>
    <cellStyle name="Enter Currency (0)" xfId="558"/>
    <cellStyle name="Enter Currency (2)" xfId="559"/>
    <cellStyle name="Enter Units (0)" xfId="560"/>
    <cellStyle name="Enter Units (1)" xfId="561"/>
    <cellStyle name="Enter Units (2)" xfId="562"/>
    <cellStyle name="Entered" xfId="563"/>
    <cellStyle name="Fixed" xfId="564"/>
    <cellStyle name="Fixed 2" xfId="565"/>
    <cellStyle name="Followed Hyperlink_Budget summary R6" xfId="566"/>
    <cellStyle name="Grey" xfId="567"/>
    <cellStyle name="Grey 2" xfId="568"/>
    <cellStyle name="Header1" xfId="569"/>
    <cellStyle name="Header2" xfId="570"/>
    <cellStyle name="Header2 2" xfId="1547"/>
    <cellStyle name="Header2 3" xfId="1549"/>
    <cellStyle name="Heading 1" xfId="571"/>
    <cellStyle name="Heading 2" xfId="572"/>
    <cellStyle name="HEADING1" xfId="573"/>
    <cellStyle name="HEADING2" xfId="574"/>
    <cellStyle name="Hyperlink_Budget summary R6" xfId="575"/>
    <cellStyle name="Input [yellow]" xfId="576"/>
    <cellStyle name="Input [yellow] 2" xfId="577"/>
    <cellStyle name="k" xfId="578"/>
    <cellStyle name="k_2004年度計劃表單(最後版-1)" xfId="579"/>
    <cellStyle name="k_2004年度計劃表單(最後版-1) 2" xfId="580"/>
    <cellStyle name="k_2004年度計劃表單(最後版-1) 2 2" xfId="581"/>
    <cellStyle name="k_2004年度計劃表單(最後版-1) 3" xfId="582"/>
    <cellStyle name="k_2004年度計劃表單(最後版-1)_银幕巨阵资源表-10.5.31更新" xfId="583"/>
    <cellStyle name="k_2004年度計劃表單(最後版-1)_银幕巨阵资源表-10.5.31更新 2" xfId="584"/>
    <cellStyle name="k_2004年度計劃表單(最後版-1)_银幕巨阵资源表-10.5.31更新 2 2" xfId="585"/>
    <cellStyle name="k_2004年度計劃表單(最後版-1)_银幕巨阵资源表-10.5.31更新 3" xfId="586"/>
    <cellStyle name="k_事业群2004年度计划表单" xfId="587"/>
    <cellStyle name="k_事业群2004年度计划表单_银幕巨阵资源表-10.6.7更新最终版" xfId="588"/>
    <cellStyle name="k_事业群2004年度计划表单_银幕巨阵资源表-10.6.7更新最终版 2" xfId="589"/>
    <cellStyle name="k_事业群2004年度计划表单_银幕巨阵资源表-10.6.7更新最终版 2 2" xfId="590"/>
    <cellStyle name="k_事业群2004年度计划表单_银幕巨阵资源表-10.6.7更新最终版 3" xfId="591"/>
    <cellStyle name="k_银幕巨阵资源表-10.6.7更新最终版" xfId="592"/>
    <cellStyle name="k_银幕巨阵资源表-10.6.7更新最终版 2" xfId="593"/>
    <cellStyle name="k_银幕巨阵资源表-10.6.7更新最终版 2 2" xfId="594"/>
    <cellStyle name="k_银幕巨阵资源表-10.6.7更新最终版 3" xfId="595"/>
    <cellStyle name="k_組織架~1" xfId="596"/>
    <cellStyle name="k_組織架~1_2004年度計劃表單(最後版-1)" xfId="597"/>
    <cellStyle name="k_組織架~1_2004年度計劃表單(最後版-1) 2" xfId="598"/>
    <cellStyle name="k_組織架~1_2004年度計劃表單(最後版-1) 2 2" xfId="599"/>
    <cellStyle name="k_組織架~1_2004年度計劃表單(最後版-1) 3" xfId="600"/>
    <cellStyle name="k_組織架~1_2004年度計劃表單(最後版-1)_银幕巨阵资源表-10.5.31更新" xfId="601"/>
    <cellStyle name="k_組織架~1_2004年度計劃表單(最後版-1)_银幕巨阵资源表-10.5.31更新 2" xfId="602"/>
    <cellStyle name="k_組織架~1_2004年度計劃表單(最後版-1)_银幕巨阵资源表-10.5.31更新 2 2" xfId="603"/>
    <cellStyle name="k_組織架~1_2004年度計劃表單(最後版-1)_银幕巨阵资源表-10.5.31更新 3" xfId="604"/>
    <cellStyle name="k_組織架~1_公司架构" xfId="605"/>
    <cellStyle name="k_組織架~1_公司架构_2004年度計劃表單(最後版-1)" xfId="606"/>
    <cellStyle name="k_組織架~1_公司架构_2004年度計劃表單(最後版-1) 2" xfId="607"/>
    <cellStyle name="k_組織架~1_公司架构_2004年度計劃表單(最後版-1) 2 2" xfId="608"/>
    <cellStyle name="k_組織架~1_公司架构_2004年度計劃表單(最後版-1) 3" xfId="609"/>
    <cellStyle name="k_組織架~1_公司架构_2004年度計劃表單(最後版-1)_银幕巨阵资源表-10.5.31更新" xfId="610"/>
    <cellStyle name="k_組織架~1_公司架构_2004年度計劃表單(最後版-1)_银幕巨阵资源表-10.5.31更新 2" xfId="611"/>
    <cellStyle name="k_組織架~1_公司架构_2004年度計劃表單(最後版-1)_银幕巨阵资源表-10.5.31更新 2 2" xfId="612"/>
    <cellStyle name="k_組織架~1_公司架构_2004年度計劃表單(最後版-1)_银幕巨阵资源表-10.5.31更新 3" xfId="613"/>
    <cellStyle name="k_組織架~1_公司架构_事业群2004年度计划表单" xfId="614"/>
    <cellStyle name="k_組織架~1_公司架构_事业群2004年度计划表单_银幕巨阵资源表-10.6.7更新最终版" xfId="615"/>
    <cellStyle name="k_組織架~1_公司架构_事业群2004年度计划表单_银幕巨阵资源表-10.6.7更新最终版 2" xfId="616"/>
    <cellStyle name="k_組織架~1_公司架构_事业群2004年度计划表单_银幕巨阵资源表-10.6.7更新最终版 2 2" xfId="617"/>
    <cellStyle name="k_組織架~1_公司架构_事业群2004年度计划表单_银幕巨阵资源表-10.6.7更新最终版 3" xfId="618"/>
    <cellStyle name="k_組織架~1_公司架构_银幕巨阵资源表-10.6.7更新最终版" xfId="619"/>
    <cellStyle name="k_組織架~1_公司架构_银幕巨阵资源表-10.6.7更新最终版 2" xfId="620"/>
    <cellStyle name="k_組織架~1_公司架构_银幕巨阵资源表-10.6.7更新最终版 2 2" xfId="621"/>
    <cellStyle name="k_組織架~1_公司架构_银幕巨阵资源表-10.6.7更新最终版 3" xfId="622"/>
    <cellStyle name="k_組織架~1_人资组织图" xfId="623"/>
    <cellStyle name="k_組織架~1_人资组织图_2004年度計劃表單(最後版-1)" xfId="624"/>
    <cellStyle name="k_組織架~1_人资组织图_2004年度計劃表單(最後版-1) 2" xfId="625"/>
    <cellStyle name="k_組織架~1_人资组织图_2004年度計劃表單(最後版-1) 2 2" xfId="626"/>
    <cellStyle name="k_組織架~1_人资组织图_2004年度計劃表單(最後版-1) 3" xfId="627"/>
    <cellStyle name="k_組織架~1_人资组织图_2004年度計劃表單(最後版-1)_银幕巨阵资源表-10.5.31更新" xfId="628"/>
    <cellStyle name="k_組織架~1_人资组织图_2004年度計劃表單(最後版-1)_银幕巨阵资源表-10.5.31更新 2" xfId="629"/>
    <cellStyle name="k_組織架~1_人资组织图_2004年度計劃表單(最後版-1)_银幕巨阵资源表-10.5.31更新 2 2" xfId="630"/>
    <cellStyle name="k_組織架~1_人资组织图_2004年度計劃表單(最後版-1)_银幕巨阵资源表-10.5.31更新 3" xfId="631"/>
    <cellStyle name="k_組織架~1_人资组织图_事业群2004年度计划表单" xfId="632"/>
    <cellStyle name="k_組織架~1_人资组织图_事业群2004年度计划表单_银幕巨阵资源表-10.6.7更新最终版" xfId="633"/>
    <cellStyle name="k_組織架~1_人资组织图_事业群2004年度计划表单_银幕巨阵资源表-10.6.7更新最终版 2" xfId="634"/>
    <cellStyle name="k_組織架~1_人资组织图_事业群2004年度计划表单_银幕巨阵资源表-10.6.7更新最终版 2 2" xfId="635"/>
    <cellStyle name="k_組織架~1_人资组织图_事业群2004年度计划表单_银幕巨阵资源表-10.6.7更新最终版 3" xfId="636"/>
    <cellStyle name="k_組織架~1_人资组织图_银幕巨阵资源表-10.6.7更新最终版" xfId="637"/>
    <cellStyle name="k_組織架~1_人资组织图_银幕巨阵资源表-10.6.7更新最终版 2" xfId="638"/>
    <cellStyle name="k_組織架~1_人资组织图_银幕巨阵资源表-10.6.7更新最终版 2 2" xfId="639"/>
    <cellStyle name="k_組織架~1_人资组织图_银幕巨阵资源表-10.6.7更新最终版 3" xfId="640"/>
    <cellStyle name="k_組織架~1_事业群2004年度计划表单" xfId="641"/>
    <cellStyle name="k_組織架~1_事业群2004年度计划表单_银幕巨阵资源表-10.6.7更新最终版" xfId="642"/>
    <cellStyle name="k_組織架~1_事业群2004年度计划表单_银幕巨阵资源表-10.6.7更新最终版 2" xfId="643"/>
    <cellStyle name="k_組織架~1_事业群2004年度计划表单_银幕巨阵资源表-10.6.7更新最终版 2 2" xfId="644"/>
    <cellStyle name="k_組織架~1_事业群2004年度计划表单_银幕巨阵资源表-10.6.7更新最终版 3" xfId="645"/>
    <cellStyle name="k_組織架~1_银幕巨阵资源表-10.6.7更新最终版" xfId="646"/>
    <cellStyle name="k_組織架~1_银幕巨阵资源表-10.6.7更新最终版 2" xfId="647"/>
    <cellStyle name="k_組織架~1_银幕巨阵资源表-10.6.7更新最终版 2 2" xfId="648"/>
    <cellStyle name="k_組織架~1_银幕巨阵资源表-10.6.7更新最终版 3" xfId="649"/>
    <cellStyle name="Link Currency (0)" xfId="650"/>
    <cellStyle name="Link Currency (2)" xfId="651"/>
    <cellStyle name="Link Units (0)" xfId="652"/>
    <cellStyle name="Link Units (1)" xfId="653"/>
    <cellStyle name="Link Units (2)" xfId="654"/>
    <cellStyle name="Migliaia (0)_S10" xfId="655"/>
    <cellStyle name="Migliaia_S10" xfId="656"/>
    <cellStyle name="Milliers [0]_!!!GO" xfId="657"/>
    <cellStyle name="Milliers_!!!GO" xfId="658"/>
    <cellStyle name="Mon¨?taire [0]_!!!GO" xfId="659"/>
    <cellStyle name="Mon¨?taire_!!!GO" xfId="660"/>
    <cellStyle name="Mon¨¦taire [0]_!!!GO" xfId="661"/>
    <cellStyle name="Mon¨¦taire_!!!GO" xfId="662"/>
    <cellStyle name="Monetaire [0]_AR1194" xfId="663"/>
    <cellStyle name="Monetaire_AR1194" xfId="664"/>
    <cellStyle name="Mon閠aire [0]_AR1194e" xfId="665"/>
    <cellStyle name="Mon閠aire_AR1194M" xfId="666"/>
    <cellStyle name="no dec" xfId="667"/>
    <cellStyle name="Normal - Style1" xfId="668"/>
    <cellStyle name="Normal_   " xfId="669"/>
    <cellStyle name="Normale_S10" xfId="670"/>
    <cellStyle name="per.style" xfId="671"/>
    <cellStyle name="Percent [0]" xfId="672"/>
    <cellStyle name="Percent [0] 2" xfId="673"/>
    <cellStyle name="Percent [00]" xfId="674"/>
    <cellStyle name="Percent [00] 2" xfId="675"/>
    <cellStyle name="Percent [2]" xfId="676"/>
    <cellStyle name="Percent [2] 2" xfId="677"/>
    <cellStyle name="Percent_2003 program selection" xfId="678"/>
    <cellStyle name="PERCENTAGE" xfId="679"/>
    <cellStyle name="PERCENTAGE 2" xfId="680"/>
    <cellStyle name="PrePop Currency (0)" xfId="681"/>
    <cellStyle name="PrePop Currency (2)" xfId="682"/>
    <cellStyle name="PrePop Units (0)" xfId="683"/>
    <cellStyle name="PrePop Units (1)" xfId="684"/>
    <cellStyle name="PrePop Units (2)" xfId="685"/>
    <cellStyle name="PRINT - Style1" xfId="686"/>
    <cellStyle name="RevList" xfId="687"/>
    <cellStyle name="RevList 2" xfId="688"/>
    <cellStyle name="RowLevel_0" xfId="689"/>
    <cellStyle name="SAPBEXaggData" xfId="690"/>
    <cellStyle name="SAPBEXaggData 2" xfId="691"/>
    <cellStyle name="SAPBEXaggDataEmph" xfId="692"/>
    <cellStyle name="SAPBEXaggDataEmph 2" xfId="693"/>
    <cellStyle name="SAPBEXaggItem" xfId="694"/>
    <cellStyle name="SAPBEXaggItem 2" xfId="695"/>
    <cellStyle name="SAPBEXaggItemX" xfId="696"/>
    <cellStyle name="SAPBEXchaText" xfId="697"/>
    <cellStyle name="SAPBEXchaText 2" xfId="698"/>
    <cellStyle name="SAPBEXexcBad7" xfId="699"/>
    <cellStyle name="SAPBEXexcBad7 2" xfId="700"/>
    <cellStyle name="SAPBEXexcBad8" xfId="701"/>
    <cellStyle name="SAPBEXexcBad8 2" xfId="702"/>
    <cellStyle name="SAPBEXexcBad9" xfId="703"/>
    <cellStyle name="SAPBEXexcBad9 2" xfId="704"/>
    <cellStyle name="SAPBEXexcCritical4" xfId="705"/>
    <cellStyle name="SAPBEXexcCritical4 2" xfId="706"/>
    <cellStyle name="SAPBEXexcCritical5" xfId="707"/>
    <cellStyle name="SAPBEXexcCritical5 2" xfId="708"/>
    <cellStyle name="SAPBEXexcCritical6" xfId="709"/>
    <cellStyle name="SAPBEXexcCritical6 2" xfId="710"/>
    <cellStyle name="SAPBEXexcGood1" xfId="711"/>
    <cellStyle name="SAPBEXexcGood1 2" xfId="712"/>
    <cellStyle name="SAPBEXexcGood2" xfId="713"/>
    <cellStyle name="SAPBEXexcGood2 2" xfId="714"/>
    <cellStyle name="SAPBEXexcGood3" xfId="715"/>
    <cellStyle name="SAPBEXexcGood3 2" xfId="716"/>
    <cellStyle name="SAPBEXfilterDrill" xfId="717"/>
    <cellStyle name="SAPBEXfilterDrill 2" xfId="718"/>
    <cellStyle name="SAPBEXfilterItem" xfId="719"/>
    <cellStyle name="SAPBEXfilterItem 2" xfId="720"/>
    <cellStyle name="SAPBEXfilterText" xfId="721"/>
    <cellStyle name="SAPBEXfilterText 2" xfId="722"/>
    <cellStyle name="SAPBEXformats" xfId="723"/>
    <cellStyle name="SAPBEXformats 2" xfId="724"/>
    <cellStyle name="SAPBEXheaderItem" xfId="725"/>
    <cellStyle name="SAPBEXheaderItem 2" xfId="726"/>
    <cellStyle name="SAPBEXheaderText" xfId="727"/>
    <cellStyle name="SAPBEXheaderText 2" xfId="728"/>
    <cellStyle name="SAPBEXHLevel0" xfId="729"/>
    <cellStyle name="SAPBEXHLevel0X" xfId="730"/>
    <cellStyle name="SAPBEXHLevel1" xfId="731"/>
    <cellStyle name="SAPBEXHLevel1X" xfId="732"/>
    <cellStyle name="SAPBEXHLevel2" xfId="733"/>
    <cellStyle name="SAPBEXHLevel2X" xfId="734"/>
    <cellStyle name="SAPBEXHLevel3" xfId="735"/>
    <cellStyle name="SAPBEXHLevel3X" xfId="736"/>
    <cellStyle name="SAPBEXresData" xfId="737"/>
    <cellStyle name="SAPBEXresData 2" xfId="738"/>
    <cellStyle name="SAPBEXresDataEmph" xfId="739"/>
    <cellStyle name="SAPBEXresDataEmph 2" xfId="740"/>
    <cellStyle name="SAPBEXresItem" xfId="741"/>
    <cellStyle name="SAPBEXresItem 2" xfId="742"/>
    <cellStyle name="SAPBEXresItemX" xfId="743"/>
    <cellStyle name="SAPBEXstdData" xfId="744"/>
    <cellStyle name="SAPBEXstdData 2" xfId="745"/>
    <cellStyle name="SAPBEXstdDataEmph" xfId="746"/>
    <cellStyle name="SAPBEXstdDataEmph 2" xfId="747"/>
    <cellStyle name="SAPBEXstdItem" xfId="748"/>
    <cellStyle name="SAPBEXstdItem 2" xfId="749"/>
    <cellStyle name="SAPBEXstdItemX" xfId="750"/>
    <cellStyle name="SAPBEXtitle" xfId="751"/>
    <cellStyle name="SAPBEXtitle 2" xfId="752"/>
    <cellStyle name="SAPBEXundefined" xfId="753"/>
    <cellStyle name="SAPBEXundefined 2" xfId="754"/>
    <cellStyle name="Standar`_laroux_PERSONAL" xfId="755"/>
    <cellStyle name="Standard_laroux" xfId="756"/>
    <cellStyle name="Subtotal" xfId="757"/>
    <cellStyle name="Text Indent A" xfId="758"/>
    <cellStyle name="Text Indent B" xfId="759"/>
    <cellStyle name="Text Indent C" xfId="760"/>
    <cellStyle name="Times New Roman" xfId="761"/>
    <cellStyle name="Total" xfId="762"/>
    <cellStyle name="Total 2" xfId="763"/>
    <cellStyle name="Tusental (0)_pldt" xfId="764"/>
    <cellStyle name="Tusental_Impelloplan" xfId="765"/>
    <cellStyle name="Valuta (0)_pldt" xfId="766"/>
    <cellStyle name="Valuta_Impelloplan" xfId="767"/>
    <cellStyle name="W?hrung [0]_laroux" xfId="768"/>
    <cellStyle name="W?hrung_laroux" xfId="769"/>
    <cellStyle name="W鋒rung [0]_laroux" xfId="770"/>
    <cellStyle name="W鋒rung_laroux" xfId="771"/>
    <cellStyle name="W網rung [0]_laroux" xfId="772"/>
    <cellStyle name="W網rung_laroux" xfId="773"/>
    <cellStyle name="_!" xfId="774"/>
    <cellStyle name="? [0.00]_guyan_guyan." xfId="775"/>
    <cellStyle name="?_guyan]" xfId="776"/>
    <cellStyle name=" [0.00]_guyan" xfId="777"/>
    <cellStyle name="_Curr vs Prior - Out" xfId="778"/>
    <cellStyle name="_!" xfId="779"/>
    <cellStyle name="だ[0]_PLDT" xfId="780"/>
    <cellStyle name="だ_PLDT" xfId="781"/>
    <cellStyle name="だ[0]_1SUB" xfId="782"/>
    <cellStyle name="だ_1]_" xfId="783"/>
    <cellStyle name="[0]_laroux" xfId="784"/>
    <cellStyle name="_laroux" xfId="785"/>
    <cellStyle name="だ筳[0]_PERSONAL" xfId="786"/>
    <cellStyle name="だ筳_PERSONAL" xfId="787"/>
    <cellStyle name="?_Curr vs Prior - Out" xfId="788"/>
    <cellStyle name="遽_4錯褒瞳" xfId="789"/>
    <cellStyle name="煦弇[0]_PLDT" xfId="790"/>
    <cellStyle name="煦弇_PLDT" xfId="791"/>
    <cellStyle name="弇煦路[0]_PLDT" xfId="792"/>
    <cellStyle name="弇煦路_PLDT" xfId="793"/>
    <cellStyle name="百分比" xfId="1959" builtinId="5"/>
    <cellStyle name="百分比 2" xfId="6"/>
    <cellStyle name="百分比 2 2" xfId="795"/>
    <cellStyle name="百分比 2 3" xfId="1564"/>
    <cellStyle name="百分比 3" xfId="794"/>
    <cellStyle name="百分比 3 2" xfId="796"/>
    <cellStyle name="百分比 4" xfId="797"/>
    <cellStyle name="百分比 4 2" xfId="798"/>
    <cellStyle name="百分比 5" xfId="799"/>
    <cellStyle name="百分比 5 2" xfId="800"/>
    <cellStyle name="标题 1 2" xfId="803"/>
    <cellStyle name="标题 1 2 2" xfId="804"/>
    <cellStyle name="标题 1 2 2 2" xfId="805"/>
    <cellStyle name="标题 1 2 3" xfId="806"/>
    <cellStyle name="标题 1 2 3 2" xfId="807"/>
    <cellStyle name="标题 1 2 4" xfId="808"/>
    <cellStyle name="标题 1 3" xfId="809"/>
    <cellStyle name="标题 1 3 2" xfId="810"/>
    <cellStyle name="标题 1 3 2 2" xfId="811"/>
    <cellStyle name="标题 1 3 3" xfId="812"/>
    <cellStyle name="标题 1 3 3 2" xfId="813"/>
    <cellStyle name="标题 1 3 4" xfId="814"/>
    <cellStyle name="标题 1 4" xfId="815"/>
    <cellStyle name="标题 1 4 2" xfId="816"/>
    <cellStyle name="标题 1 5" xfId="817"/>
    <cellStyle name="标题 1 6" xfId="802"/>
    <cellStyle name="标题 2 2" xfId="819"/>
    <cellStyle name="标题 2 2 2" xfId="820"/>
    <cellStyle name="标题 2 2 2 2" xfId="821"/>
    <cellStyle name="标题 2 2 3" xfId="822"/>
    <cellStyle name="标题 2 2 3 2" xfId="823"/>
    <cellStyle name="标题 2 2 4" xfId="824"/>
    <cellStyle name="标题 2 3" xfId="825"/>
    <cellStyle name="标题 2 3 2" xfId="826"/>
    <cellStyle name="标题 2 3 2 2" xfId="827"/>
    <cellStyle name="标题 2 3 3" xfId="828"/>
    <cellStyle name="标题 2 3 3 2" xfId="829"/>
    <cellStyle name="标题 2 3 4" xfId="830"/>
    <cellStyle name="标题 2 4" xfId="831"/>
    <cellStyle name="标题 2 4 2" xfId="832"/>
    <cellStyle name="标题 2 5" xfId="833"/>
    <cellStyle name="标题 2 6" xfId="818"/>
    <cellStyle name="标题 3 2" xfId="835"/>
    <cellStyle name="标题 3 2 2" xfId="836"/>
    <cellStyle name="标题 3 2 2 2" xfId="837"/>
    <cellStyle name="标题 3 2 3" xfId="838"/>
    <cellStyle name="标题 3 2 3 2" xfId="839"/>
    <cellStyle name="标题 3 2 4" xfId="840"/>
    <cellStyle name="标题 3 3" xfId="841"/>
    <cellStyle name="标题 3 3 2" xfId="842"/>
    <cellStyle name="标题 3 3 2 2" xfId="843"/>
    <cellStyle name="标题 3 3 3" xfId="844"/>
    <cellStyle name="标题 3 3 3 2" xfId="845"/>
    <cellStyle name="标题 3 3 4" xfId="846"/>
    <cellStyle name="标题 3 4" xfId="847"/>
    <cellStyle name="标题 3 4 2" xfId="848"/>
    <cellStyle name="标题 3 5" xfId="849"/>
    <cellStyle name="标题 3 6" xfId="834"/>
    <cellStyle name="标题 4 2" xfId="851"/>
    <cellStyle name="标题 4 2 2" xfId="852"/>
    <cellStyle name="标题 4 2 2 2" xfId="853"/>
    <cellStyle name="标题 4 2 3" xfId="854"/>
    <cellStyle name="标题 4 2 3 2" xfId="855"/>
    <cellStyle name="标题 4 2 4" xfId="856"/>
    <cellStyle name="标题 4 3" xfId="857"/>
    <cellStyle name="标题 4 3 2" xfId="858"/>
    <cellStyle name="标题 4 3 2 2" xfId="859"/>
    <cellStyle name="标题 4 3 3" xfId="860"/>
    <cellStyle name="标题 4 3 3 2" xfId="861"/>
    <cellStyle name="标题 4 3 4" xfId="862"/>
    <cellStyle name="标题 4 4" xfId="863"/>
    <cellStyle name="标题 4 4 2" xfId="864"/>
    <cellStyle name="标题 4 5" xfId="865"/>
    <cellStyle name="标题 4 6" xfId="850"/>
    <cellStyle name="标题 5" xfId="866"/>
    <cellStyle name="标题 5 2" xfId="867"/>
    <cellStyle name="标题 5 2 2" xfId="868"/>
    <cellStyle name="标题 5 3" xfId="869"/>
    <cellStyle name="标题 5 3 2" xfId="870"/>
    <cellStyle name="标题 5 4" xfId="871"/>
    <cellStyle name="标题 6" xfId="872"/>
    <cellStyle name="标题 6 2" xfId="873"/>
    <cellStyle name="标题 6 2 2" xfId="874"/>
    <cellStyle name="标题 6 3" xfId="875"/>
    <cellStyle name="标题 6 3 2" xfId="876"/>
    <cellStyle name="标题 6 4" xfId="877"/>
    <cellStyle name="标题 7" xfId="878"/>
    <cellStyle name="标题 7 2" xfId="879"/>
    <cellStyle name="标题 8" xfId="880"/>
    <cellStyle name="标题 9" xfId="801"/>
    <cellStyle name="差 2" xfId="882"/>
    <cellStyle name="差 2 2" xfId="883"/>
    <cellStyle name="差 2 2 2" xfId="884"/>
    <cellStyle name="差 2 3" xfId="885"/>
    <cellStyle name="差 2 3 2" xfId="886"/>
    <cellStyle name="差 2 4" xfId="887"/>
    <cellStyle name="差 2 5" xfId="1530"/>
    <cellStyle name="差 3" xfId="888"/>
    <cellStyle name="差 3 2" xfId="889"/>
    <cellStyle name="差 3 2 2" xfId="890"/>
    <cellStyle name="差 3 3" xfId="891"/>
    <cellStyle name="差 3 3 2" xfId="892"/>
    <cellStyle name="差 3 4" xfId="893"/>
    <cellStyle name="差 4" xfId="894"/>
    <cellStyle name="差 4 2" xfId="895"/>
    <cellStyle name="差 5" xfId="896"/>
    <cellStyle name="差 6" xfId="881"/>
    <cellStyle name="差_KING" xfId="1964"/>
    <cellStyle name="差_影片资讯-银幕巨阵-09-11-2" xfId="897"/>
    <cellStyle name="差_影片资讯-银幕巨阵-09-11-2 2" xfId="898"/>
    <cellStyle name="差_影片资讯-银幕巨阵-09-11-2 2 2" xfId="899"/>
    <cellStyle name="差_影片资讯-银幕巨阵-09-11-2 2 2 2" xfId="900"/>
    <cellStyle name="差_影片资讯-银幕巨阵-09-11-2 2 3" xfId="901"/>
    <cellStyle name="差_影片资讯-银幕巨阵-09-11-2 2 3 2" xfId="902"/>
    <cellStyle name="差_影片资讯-银幕巨阵-09-11-2 2 4" xfId="903"/>
    <cellStyle name="差_影片资讯-银幕巨阵-09-11-2 2_★数字银幕巨阵资源表-10.5.14(version 1)" xfId="904"/>
    <cellStyle name="差_影片资讯-银幕巨阵-09-11-2 2_★数字银幕巨阵资源表-10.5.14(version 1) 2" xfId="905"/>
    <cellStyle name="差_影片资讯-银幕巨阵-09-11-2 2_★数字银幕巨阵资源表-10.5.14(version 1) 2 2" xfId="906"/>
    <cellStyle name="差_影片资讯-银幕巨阵-09-11-2 2_★数字银幕巨阵资源表-10.5.14(version 1) 3" xfId="907"/>
    <cellStyle name="差_影片资讯-银幕巨阵-09-11-2 2_1" xfId="908"/>
    <cellStyle name="差_影片资讯-银幕巨阵-09-11-2 2_1 2" xfId="909"/>
    <cellStyle name="差_影片资讯-银幕巨阵-09-11-2 2_1 2 2" xfId="910"/>
    <cellStyle name="差_影片资讯-银幕巨阵-09-11-2 2_1 3" xfId="911"/>
    <cellStyle name="差_影片资讯-银幕巨阵-09-11-2 2_数字银幕巨阵资源表-10.5.24更新" xfId="912"/>
    <cellStyle name="差_影片资讯-银幕巨阵-09-11-2 2_数字银幕巨阵资源表-10.5.24更新 2" xfId="913"/>
    <cellStyle name="差_影片资讯-银幕巨阵-09-11-2 2_数字银幕巨阵资源表-10.5.24更新 2 2" xfId="914"/>
    <cellStyle name="差_影片资讯-银幕巨阵-09-11-2 2_数字银幕巨阵资源表-10.5.24更新 3" xfId="915"/>
    <cellStyle name="差_影片资讯-银幕巨阵-09-11-2 2_银幕巨阵资源表-10.5.31更新" xfId="916"/>
    <cellStyle name="差_影片资讯-银幕巨阵-09-11-2 2_银幕巨阵资源表-10.5.31更新 2" xfId="917"/>
    <cellStyle name="差_影片资讯-银幕巨阵-09-11-2 2_银幕巨阵资源表-10.5.31更新 2 2" xfId="918"/>
    <cellStyle name="差_影片资讯-银幕巨阵-09-11-2 2_银幕巨阵资源表-10.5.31更新 3" xfId="919"/>
    <cellStyle name="差_影片资讯-银幕巨阵-09-11-2 2_银幕巨阵资源表-10.6.7更新最终版" xfId="920"/>
    <cellStyle name="差_影片资讯-银幕巨阵-09-11-2 2_银幕巨阵资源表-10.6.7更新最终版 2" xfId="921"/>
    <cellStyle name="差_影片资讯-银幕巨阵-09-11-2 2_银幕巨阵资源表-10.6.7更新最终版 2 2" xfId="922"/>
    <cellStyle name="差_影片资讯-银幕巨阵-09-11-2 2_银幕巨阵资源表-10.6.7更新最终版 3" xfId="923"/>
    <cellStyle name="差_影片资讯-银幕巨阵-09-11-2 2_最终版" xfId="924"/>
    <cellStyle name="差_影片资讯-银幕巨阵-09-11-2 2_最终版 2" xfId="925"/>
    <cellStyle name="差_影片资讯-银幕巨阵-09-11-2 2_最终版 2 2" xfId="926"/>
    <cellStyle name="差_影片资讯-银幕巨阵-09-11-2 2_最终版 3" xfId="927"/>
    <cellStyle name="差_影片资讯-银幕巨阵-09-11-2 3" xfId="928"/>
    <cellStyle name="差_影片资讯-银幕巨阵-09-11-2 3 2" xfId="929"/>
    <cellStyle name="差_影片资讯-银幕巨阵-09-11-2 3 2 2" xfId="930"/>
    <cellStyle name="差_影片资讯-银幕巨阵-09-11-2 3 3" xfId="931"/>
    <cellStyle name="差_影片资讯-银幕巨阵-09-11-2 3 3 2" xfId="932"/>
    <cellStyle name="差_影片资讯-银幕巨阵-09-11-2 3 4" xfId="933"/>
    <cellStyle name="差_影片资讯-银幕巨阵-09-11-2 3_★数字银幕巨阵资源表-10.5.14(version 1)" xfId="934"/>
    <cellStyle name="差_影片资讯-银幕巨阵-09-11-2 3_★数字银幕巨阵资源表-10.5.14(version 1) 2" xfId="935"/>
    <cellStyle name="差_影片资讯-银幕巨阵-09-11-2 3_★数字银幕巨阵资源表-10.5.14(version 1) 2 2" xfId="936"/>
    <cellStyle name="差_影片资讯-银幕巨阵-09-11-2 3_★数字银幕巨阵资源表-10.5.14(version 1) 3" xfId="937"/>
    <cellStyle name="差_影片资讯-银幕巨阵-09-11-2 3_1" xfId="938"/>
    <cellStyle name="差_影片资讯-银幕巨阵-09-11-2 3_1 2" xfId="939"/>
    <cellStyle name="差_影片资讯-银幕巨阵-09-11-2 3_1 2 2" xfId="940"/>
    <cellStyle name="差_影片资讯-银幕巨阵-09-11-2 3_1 3" xfId="941"/>
    <cellStyle name="差_影片资讯-银幕巨阵-09-11-2 3_数字银幕巨阵资源表-10.5.24更新" xfId="942"/>
    <cellStyle name="差_影片资讯-银幕巨阵-09-11-2 3_数字银幕巨阵资源表-10.5.24更新 2" xfId="943"/>
    <cellStyle name="差_影片资讯-银幕巨阵-09-11-2 3_数字银幕巨阵资源表-10.5.24更新 2 2" xfId="944"/>
    <cellStyle name="差_影片资讯-银幕巨阵-09-11-2 3_数字银幕巨阵资源表-10.5.24更新 3" xfId="945"/>
    <cellStyle name="差_影片资讯-银幕巨阵-09-11-2 3_银幕巨阵资源表-10.5.31更新" xfId="946"/>
    <cellStyle name="差_影片资讯-银幕巨阵-09-11-2 3_银幕巨阵资源表-10.5.31更新 2" xfId="947"/>
    <cellStyle name="差_影片资讯-银幕巨阵-09-11-2 3_银幕巨阵资源表-10.5.31更新 2 2" xfId="948"/>
    <cellStyle name="差_影片资讯-银幕巨阵-09-11-2 3_银幕巨阵资源表-10.5.31更新 3" xfId="949"/>
    <cellStyle name="差_影片资讯-银幕巨阵-09-11-2 3_银幕巨阵资源表-10.6.7更新最终版" xfId="950"/>
    <cellStyle name="差_影片资讯-银幕巨阵-09-11-2 3_银幕巨阵资源表-10.6.7更新最终版 2" xfId="951"/>
    <cellStyle name="差_影片资讯-银幕巨阵-09-11-2 3_银幕巨阵资源表-10.6.7更新最终版 2 2" xfId="952"/>
    <cellStyle name="差_影片资讯-银幕巨阵-09-11-2 3_银幕巨阵资源表-10.6.7更新最终版 3" xfId="953"/>
    <cellStyle name="差_影片资讯-银幕巨阵-09-11-2 3_最终版" xfId="954"/>
    <cellStyle name="差_影片资讯-银幕巨阵-09-11-2 3_最终版 2" xfId="955"/>
    <cellStyle name="差_影片资讯-银幕巨阵-09-11-2 3_最终版 2 2" xfId="956"/>
    <cellStyle name="差_影片资讯-银幕巨阵-09-11-2 3_最终版 3" xfId="957"/>
    <cellStyle name="差_影片资讯-银幕巨阵-09-11-2 4" xfId="958"/>
    <cellStyle name="差_影片资讯-银幕巨阵-09-11-2 4 2" xfId="959"/>
    <cellStyle name="差_影片资讯-银幕巨阵-09-11-2 5" xfId="960"/>
    <cellStyle name="差_影片资讯-银幕巨阵-2010-01-04" xfId="961"/>
    <cellStyle name="差_影片资讯-银幕巨阵-2010-01-04 2" xfId="962"/>
    <cellStyle name="差_影片资讯-银幕巨阵-2010-01-04 2 2" xfId="963"/>
    <cellStyle name="差_影片资讯-银幕巨阵-2010-01-04 2 2 2" xfId="964"/>
    <cellStyle name="差_影片资讯-银幕巨阵-2010-01-04 2 3" xfId="965"/>
    <cellStyle name="差_影片资讯-银幕巨阵-2010-01-04 2 3 2" xfId="966"/>
    <cellStyle name="差_影片资讯-银幕巨阵-2010-01-04 2 4" xfId="967"/>
    <cellStyle name="差_影片资讯-银幕巨阵-2010-01-04 2_★数字银幕巨阵资源表-10.5.14(version 1)" xfId="968"/>
    <cellStyle name="差_影片资讯-银幕巨阵-2010-01-04 2_★数字银幕巨阵资源表-10.5.14(version 1) 2" xfId="969"/>
    <cellStyle name="差_影片资讯-银幕巨阵-2010-01-04 2_★数字银幕巨阵资源表-10.5.14(version 1) 2 2" xfId="970"/>
    <cellStyle name="差_影片资讯-银幕巨阵-2010-01-04 2_★数字银幕巨阵资源表-10.5.14(version 1) 3" xfId="971"/>
    <cellStyle name="差_影片资讯-银幕巨阵-2010-01-04 2_1" xfId="972"/>
    <cellStyle name="差_影片资讯-银幕巨阵-2010-01-04 2_1 2" xfId="973"/>
    <cellStyle name="差_影片资讯-银幕巨阵-2010-01-04 2_1 2 2" xfId="974"/>
    <cellStyle name="差_影片资讯-银幕巨阵-2010-01-04 2_1 3" xfId="975"/>
    <cellStyle name="差_影片资讯-银幕巨阵-2010-01-04 2_数字银幕巨阵资源表-10.5.24更新" xfId="976"/>
    <cellStyle name="差_影片资讯-银幕巨阵-2010-01-04 2_数字银幕巨阵资源表-10.5.24更新 2" xfId="977"/>
    <cellStyle name="差_影片资讯-银幕巨阵-2010-01-04 2_数字银幕巨阵资源表-10.5.24更新 2 2" xfId="978"/>
    <cellStyle name="差_影片资讯-银幕巨阵-2010-01-04 2_数字银幕巨阵资源表-10.5.24更新 3" xfId="979"/>
    <cellStyle name="差_影片资讯-银幕巨阵-2010-01-04 2_银幕巨阵资源表-10.5.31更新" xfId="980"/>
    <cellStyle name="差_影片资讯-银幕巨阵-2010-01-04 2_银幕巨阵资源表-10.5.31更新 2" xfId="981"/>
    <cellStyle name="差_影片资讯-银幕巨阵-2010-01-04 2_银幕巨阵资源表-10.5.31更新 2 2" xfId="982"/>
    <cellStyle name="差_影片资讯-银幕巨阵-2010-01-04 2_银幕巨阵资源表-10.5.31更新 3" xfId="983"/>
    <cellStyle name="差_影片资讯-银幕巨阵-2010-01-04 2_银幕巨阵资源表-10.6.7更新最终版" xfId="984"/>
    <cellStyle name="差_影片资讯-银幕巨阵-2010-01-04 2_银幕巨阵资源表-10.6.7更新最终版 2" xfId="985"/>
    <cellStyle name="差_影片资讯-银幕巨阵-2010-01-04 2_银幕巨阵资源表-10.6.7更新最终版 2 2" xfId="986"/>
    <cellStyle name="差_影片资讯-银幕巨阵-2010-01-04 2_银幕巨阵资源表-10.6.7更新最终版 3" xfId="987"/>
    <cellStyle name="差_影片资讯-银幕巨阵-2010-01-04 2_最终版" xfId="988"/>
    <cellStyle name="差_影片资讯-银幕巨阵-2010-01-04 2_最终版 2" xfId="989"/>
    <cellStyle name="差_影片资讯-银幕巨阵-2010-01-04 2_最终版 2 2" xfId="990"/>
    <cellStyle name="差_影片资讯-银幕巨阵-2010-01-04 2_最终版 3" xfId="991"/>
    <cellStyle name="差_影片资讯-银幕巨阵-2010-01-04 3" xfId="992"/>
    <cellStyle name="差_影片资讯-银幕巨阵-2010-01-04 3 2" xfId="993"/>
    <cellStyle name="差_影片资讯-银幕巨阵-2010-01-04 3 2 2" xfId="994"/>
    <cellStyle name="差_影片资讯-银幕巨阵-2010-01-04 3 3" xfId="995"/>
    <cellStyle name="差_影片资讯-银幕巨阵-2010-01-04 3 3 2" xfId="996"/>
    <cellStyle name="差_影片资讯-银幕巨阵-2010-01-04 3 4" xfId="997"/>
    <cellStyle name="差_影片资讯-银幕巨阵-2010-01-04 3_★数字银幕巨阵资源表-10.5.14(version 1)" xfId="998"/>
    <cellStyle name="差_影片资讯-银幕巨阵-2010-01-04 3_★数字银幕巨阵资源表-10.5.14(version 1) 2" xfId="999"/>
    <cellStyle name="差_影片资讯-银幕巨阵-2010-01-04 3_★数字银幕巨阵资源表-10.5.14(version 1) 2 2" xfId="1000"/>
    <cellStyle name="差_影片资讯-银幕巨阵-2010-01-04 3_★数字银幕巨阵资源表-10.5.14(version 1) 3" xfId="1001"/>
    <cellStyle name="差_影片资讯-银幕巨阵-2010-01-04 3_1" xfId="1002"/>
    <cellStyle name="差_影片资讯-银幕巨阵-2010-01-04 3_1 2" xfId="1003"/>
    <cellStyle name="差_影片资讯-银幕巨阵-2010-01-04 3_1 2 2" xfId="1004"/>
    <cellStyle name="差_影片资讯-银幕巨阵-2010-01-04 3_1 3" xfId="1005"/>
    <cellStyle name="差_影片资讯-银幕巨阵-2010-01-04 3_数字银幕巨阵资源表-10.5.24更新" xfId="1006"/>
    <cellStyle name="差_影片资讯-银幕巨阵-2010-01-04 3_数字银幕巨阵资源表-10.5.24更新 2" xfId="1007"/>
    <cellStyle name="差_影片资讯-银幕巨阵-2010-01-04 3_数字银幕巨阵资源表-10.5.24更新 2 2" xfId="1008"/>
    <cellStyle name="差_影片资讯-银幕巨阵-2010-01-04 3_数字银幕巨阵资源表-10.5.24更新 3" xfId="1009"/>
    <cellStyle name="差_影片资讯-银幕巨阵-2010-01-04 3_银幕巨阵资源表-10.5.31更新" xfId="1010"/>
    <cellStyle name="差_影片资讯-银幕巨阵-2010-01-04 3_银幕巨阵资源表-10.5.31更新 2" xfId="1011"/>
    <cellStyle name="差_影片资讯-银幕巨阵-2010-01-04 3_银幕巨阵资源表-10.5.31更新 2 2" xfId="1012"/>
    <cellStyle name="差_影片资讯-银幕巨阵-2010-01-04 3_银幕巨阵资源表-10.5.31更新 3" xfId="1013"/>
    <cellStyle name="差_影片资讯-银幕巨阵-2010-01-04 3_银幕巨阵资源表-10.6.7更新最终版" xfId="1014"/>
    <cellStyle name="差_影片资讯-银幕巨阵-2010-01-04 3_银幕巨阵资源表-10.6.7更新最终版 2" xfId="1015"/>
    <cellStyle name="差_影片资讯-银幕巨阵-2010-01-04 3_银幕巨阵资源表-10.6.7更新最终版 2 2" xfId="1016"/>
    <cellStyle name="差_影片资讯-银幕巨阵-2010-01-04 3_银幕巨阵资源表-10.6.7更新最终版 3" xfId="1017"/>
    <cellStyle name="差_影片资讯-银幕巨阵-2010-01-04 3_最终版" xfId="1018"/>
    <cellStyle name="差_影片资讯-银幕巨阵-2010-01-04 3_最终版 2" xfId="1019"/>
    <cellStyle name="差_影片资讯-银幕巨阵-2010-01-04 3_最终版 2 2" xfId="1020"/>
    <cellStyle name="差_影片资讯-银幕巨阵-2010-01-04 3_最终版 3" xfId="1021"/>
    <cellStyle name="差_影片资讯-银幕巨阵-2010-01-04 4" xfId="1022"/>
    <cellStyle name="差_影片资讯-银幕巨阵-2010-01-04 4 2" xfId="1023"/>
    <cellStyle name="差_影片资讯-银幕巨阵-2010-01-04 5" xfId="1024"/>
    <cellStyle name="常规" xfId="0" builtinId="0"/>
    <cellStyle name="常规 10" xfId="1548"/>
    <cellStyle name="常规 10 2" xfId="2006"/>
    <cellStyle name="常规 11" xfId="1562"/>
    <cellStyle name="常规 11 2" xfId="1942"/>
    <cellStyle name="常规 11 2 2" xfId="1957"/>
    <cellStyle name="常规 11 3" xfId="1753"/>
    <cellStyle name="常规 11 3 2" xfId="1952"/>
    <cellStyle name="常规 11 4" xfId="1947"/>
    <cellStyle name="常规 12" xfId="1970"/>
    <cellStyle name="常规 14" xfId="1966"/>
    <cellStyle name="常规 16 13" xfId="2004"/>
    <cellStyle name="常规 17" xfId="1963"/>
    <cellStyle name="常规 2" xfId="1"/>
    <cellStyle name="常规 2 14" xfId="1967"/>
    <cellStyle name="常规 2 2" xfId="5"/>
    <cellStyle name="常规 2 2 2" xfId="1026"/>
    <cellStyle name="常规 2 2 3" xfId="1532"/>
    <cellStyle name="常规 2 2 3 2" xfId="1940"/>
    <cellStyle name="常规 2 2 3 3" xfId="1751"/>
    <cellStyle name="常规 2 2 4" xfId="1551"/>
    <cellStyle name="常规 2 2 5" xfId="1545"/>
    <cellStyle name="常规 2 2 6" xfId="1756"/>
    <cellStyle name="常规 2 2 7" xfId="1567"/>
    <cellStyle name="常规 2 3" xfId="1025"/>
    <cellStyle name="常规 2 4" xfId="1550"/>
    <cellStyle name="常规 2 5" xfId="1546"/>
    <cellStyle name="常规 2 6" xfId="1563"/>
    <cellStyle name="常规 2 88" xfId="2005"/>
    <cellStyle name="常规 2_（平安银行）报价单10.15" xfId="1533"/>
    <cellStyle name="常规 23" xfId="1962"/>
    <cellStyle name="常规 24" xfId="1961"/>
    <cellStyle name="常规 3" xfId="2"/>
    <cellStyle name="常规 3 2" xfId="7"/>
    <cellStyle name="常规 3 2 2" xfId="1028"/>
    <cellStyle name="常规 3 2 2 2" xfId="1029"/>
    <cellStyle name="常规 3 2 2 2 2" xfId="1030"/>
    <cellStyle name="常规 3 2 2 3" xfId="1031"/>
    <cellStyle name="常规 3 2 2 3 2" xfId="1032"/>
    <cellStyle name="常规 3 2 2 4" xfId="1033"/>
    <cellStyle name="常规 3 2 3" xfId="1034"/>
    <cellStyle name="常规 3 2 3 2" xfId="1035"/>
    <cellStyle name="常规 3 2 3 2 2" xfId="1036"/>
    <cellStyle name="常规 3 2 3 3" xfId="1037"/>
    <cellStyle name="常规 3 2 3 3 2" xfId="1038"/>
    <cellStyle name="常规 3 2 3 4" xfId="1039"/>
    <cellStyle name="常规 3 2 4" xfId="1040"/>
    <cellStyle name="常规 3 2 4 2" xfId="1041"/>
    <cellStyle name="常规 3 2 5" xfId="1042"/>
    <cellStyle name="常规 3 2 6" xfId="1027"/>
    <cellStyle name="常规 3 2 7" xfId="1757"/>
    <cellStyle name="常规 3 2 8" xfId="1568"/>
    <cellStyle name="常规 3 3" xfId="1043"/>
    <cellStyle name="常规 4" xfId="8"/>
    <cellStyle name="常规 4 2" xfId="1044"/>
    <cellStyle name="常规 4 2 2" xfId="1534"/>
    <cellStyle name="常规 4 2 2 2" xfId="1941"/>
    <cellStyle name="常规 4 2 2 3" xfId="1752"/>
    <cellStyle name="常规 5" xfId="4"/>
    <cellStyle name="常规 5 10" xfId="1968"/>
    <cellStyle name="常规 5 2" xfId="1045"/>
    <cellStyle name="常规 5 3" xfId="1552"/>
    <cellStyle name="常规 5 4" xfId="1543"/>
    <cellStyle name="常规 5 5" xfId="1755"/>
    <cellStyle name="常规 5 5 2" xfId="1954"/>
    <cellStyle name="常规 5 6" xfId="1566"/>
    <cellStyle name="常规 5 6 2" xfId="1949"/>
    <cellStyle name="常规 5 7" xfId="1944"/>
    <cellStyle name="常规 6" xfId="1046"/>
    <cellStyle name="常规 6 10" xfId="1969"/>
    <cellStyle name="常规 7" xfId="1561"/>
    <cellStyle name="常规 8" xfId="1531"/>
    <cellStyle name="常规 8 2" xfId="1939"/>
    <cellStyle name="常规 8 2 2" xfId="1956"/>
    <cellStyle name="常规 8 3" xfId="1750"/>
    <cellStyle name="常规 8 3 2" xfId="1951"/>
    <cellStyle name="常规 8 4" xfId="1946"/>
    <cellStyle name="常规 9" xfId="1529"/>
    <cellStyle name="常规 9 12" xfId="2002"/>
    <cellStyle name="常规 9 2" xfId="1938"/>
    <cellStyle name="常规 9 2 2" xfId="1955"/>
    <cellStyle name="常规 9 3" xfId="1749"/>
    <cellStyle name="常规 9 3 2" xfId="1950"/>
    <cellStyle name="常规 9 4" xfId="1945"/>
    <cellStyle name="常规_区域经理分区表_1 2" xfId="1535"/>
    <cellStyle name="超级链接_03format" xfId="1047"/>
    <cellStyle name="超連結" xfId="1048"/>
    <cellStyle name="超連結 2" xfId="1049"/>
    <cellStyle name="超連結 2 2" xfId="1050"/>
    <cellStyle name="超連結 2 2 2" xfId="1051"/>
    <cellStyle name="超連結 2 3" xfId="1052"/>
    <cellStyle name="超連結 2 3 2" xfId="1053"/>
    <cellStyle name="超連結 2 4" xfId="1054"/>
    <cellStyle name="超連結 3" xfId="1055"/>
    <cellStyle name="超連結 3 2" xfId="1056"/>
    <cellStyle name="超連結 3 2 2" xfId="1057"/>
    <cellStyle name="超連結 3 3" xfId="1058"/>
    <cellStyle name="超連結 3 3 2" xfId="1059"/>
    <cellStyle name="超連結 3 4" xfId="1060"/>
    <cellStyle name="超連結 4" xfId="1061"/>
    <cellStyle name="超連結 4 2" xfId="1062"/>
    <cellStyle name="超連結 5" xfId="1063"/>
    <cellStyle name="超链接" xfId="3" builtinId="8"/>
    <cellStyle name="都寞_PLDT" xfId="1064"/>
    <cellStyle name="盽?_laroux" xfId="1065"/>
    <cellStyle name="归盒啦_95" xfId="1066"/>
    <cellStyle name="好 2" xfId="1068"/>
    <cellStyle name="好 2 2" xfId="1069"/>
    <cellStyle name="好 2 2 2" xfId="1070"/>
    <cellStyle name="好 2 3" xfId="1071"/>
    <cellStyle name="好 2 3 2" xfId="1072"/>
    <cellStyle name="好 2 4" xfId="1073"/>
    <cellStyle name="好 2 5" xfId="1536"/>
    <cellStyle name="好 3" xfId="1074"/>
    <cellStyle name="好 3 2" xfId="1075"/>
    <cellStyle name="好 3 2 2" xfId="1076"/>
    <cellStyle name="好 3 3" xfId="1077"/>
    <cellStyle name="好 3 3 2" xfId="1078"/>
    <cellStyle name="好 3 4" xfId="1079"/>
    <cellStyle name="好 4" xfId="1080"/>
    <cellStyle name="好 4 2" xfId="1081"/>
    <cellStyle name="好 5" xfId="1082"/>
    <cellStyle name="好 6" xfId="1067"/>
    <cellStyle name="好_KING" xfId="1965"/>
    <cellStyle name="好_影片资讯-银幕巨阵-09-11-2" xfId="1083"/>
    <cellStyle name="好_影片资讯-银幕巨阵-09-11-2 2" xfId="1084"/>
    <cellStyle name="好_影片资讯-银幕巨阵-09-11-2 2 2" xfId="1085"/>
    <cellStyle name="好_影片资讯-银幕巨阵-09-11-2 2 2 2" xfId="1086"/>
    <cellStyle name="好_影片资讯-银幕巨阵-09-11-2 2 3" xfId="1087"/>
    <cellStyle name="好_影片资讯-银幕巨阵-09-11-2 2 3 2" xfId="1088"/>
    <cellStyle name="好_影片资讯-银幕巨阵-09-11-2 2 4" xfId="1089"/>
    <cellStyle name="好_影片资讯-银幕巨阵-09-11-2 2_★数字银幕巨阵资源表-10.5.14(version 1)" xfId="1090"/>
    <cellStyle name="好_影片资讯-银幕巨阵-09-11-2 2_★数字银幕巨阵资源表-10.5.14(version 1) 2" xfId="1091"/>
    <cellStyle name="好_影片资讯-银幕巨阵-09-11-2 2_★数字银幕巨阵资源表-10.5.14(version 1) 2 2" xfId="1092"/>
    <cellStyle name="好_影片资讯-银幕巨阵-09-11-2 2_★数字银幕巨阵资源表-10.5.14(version 1) 3" xfId="1093"/>
    <cellStyle name="好_影片资讯-银幕巨阵-09-11-2 2_1" xfId="1094"/>
    <cellStyle name="好_影片资讯-银幕巨阵-09-11-2 2_1 2" xfId="1095"/>
    <cellStyle name="好_影片资讯-银幕巨阵-09-11-2 2_1 2 2" xfId="1096"/>
    <cellStyle name="好_影片资讯-银幕巨阵-09-11-2 2_1 3" xfId="1097"/>
    <cellStyle name="好_影片资讯-银幕巨阵-09-11-2 2_数字银幕巨阵资源表-10.5.24更新" xfId="1098"/>
    <cellStyle name="好_影片资讯-银幕巨阵-09-11-2 2_数字银幕巨阵资源表-10.5.24更新 2" xfId="1099"/>
    <cellStyle name="好_影片资讯-银幕巨阵-09-11-2 2_数字银幕巨阵资源表-10.5.24更新 2 2" xfId="1100"/>
    <cellStyle name="好_影片资讯-银幕巨阵-09-11-2 2_数字银幕巨阵资源表-10.5.24更新 3" xfId="1101"/>
    <cellStyle name="好_影片资讯-银幕巨阵-09-11-2 2_银幕巨阵资源表-10.5.31更新" xfId="1102"/>
    <cellStyle name="好_影片资讯-银幕巨阵-09-11-2 2_银幕巨阵资源表-10.5.31更新 2" xfId="1103"/>
    <cellStyle name="好_影片资讯-银幕巨阵-09-11-2 2_银幕巨阵资源表-10.5.31更新 2 2" xfId="1104"/>
    <cellStyle name="好_影片资讯-银幕巨阵-09-11-2 2_银幕巨阵资源表-10.5.31更新 3" xfId="1105"/>
    <cellStyle name="好_影片资讯-银幕巨阵-09-11-2 2_银幕巨阵资源表-10.6.7更新最终版" xfId="1106"/>
    <cellStyle name="好_影片资讯-银幕巨阵-09-11-2 2_银幕巨阵资源表-10.6.7更新最终版 2" xfId="1107"/>
    <cellStyle name="好_影片资讯-银幕巨阵-09-11-2 2_银幕巨阵资源表-10.6.7更新最终版 2 2" xfId="1108"/>
    <cellStyle name="好_影片资讯-银幕巨阵-09-11-2 2_银幕巨阵资源表-10.6.7更新最终版 3" xfId="1109"/>
    <cellStyle name="好_影片资讯-银幕巨阵-09-11-2 2_最终版" xfId="1110"/>
    <cellStyle name="好_影片资讯-银幕巨阵-09-11-2 2_最终版 2" xfId="1111"/>
    <cellStyle name="好_影片资讯-银幕巨阵-09-11-2 2_最终版 2 2" xfId="1112"/>
    <cellStyle name="好_影片资讯-银幕巨阵-09-11-2 2_最终版 3" xfId="1113"/>
    <cellStyle name="好_影片资讯-银幕巨阵-09-11-2 3" xfId="1114"/>
    <cellStyle name="好_影片资讯-银幕巨阵-09-11-2 3 2" xfId="1115"/>
    <cellStyle name="好_影片资讯-银幕巨阵-09-11-2 3 2 2" xfId="1116"/>
    <cellStyle name="好_影片资讯-银幕巨阵-09-11-2 3 3" xfId="1117"/>
    <cellStyle name="好_影片资讯-银幕巨阵-09-11-2 3 3 2" xfId="1118"/>
    <cellStyle name="好_影片资讯-银幕巨阵-09-11-2 3 4" xfId="1119"/>
    <cellStyle name="好_影片资讯-银幕巨阵-09-11-2 3_★数字银幕巨阵资源表-10.5.14(version 1)" xfId="1120"/>
    <cellStyle name="好_影片资讯-银幕巨阵-09-11-2 3_★数字银幕巨阵资源表-10.5.14(version 1) 2" xfId="1121"/>
    <cellStyle name="好_影片资讯-银幕巨阵-09-11-2 3_★数字银幕巨阵资源表-10.5.14(version 1) 2 2" xfId="1122"/>
    <cellStyle name="好_影片资讯-银幕巨阵-09-11-2 3_★数字银幕巨阵资源表-10.5.14(version 1) 3" xfId="1123"/>
    <cellStyle name="好_影片资讯-银幕巨阵-09-11-2 3_1" xfId="1124"/>
    <cellStyle name="好_影片资讯-银幕巨阵-09-11-2 3_1 2" xfId="1125"/>
    <cellStyle name="好_影片资讯-银幕巨阵-09-11-2 3_1 2 2" xfId="1126"/>
    <cellStyle name="好_影片资讯-银幕巨阵-09-11-2 3_1 3" xfId="1127"/>
    <cellStyle name="好_影片资讯-银幕巨阵-09-11-2 3_数字银幕巨阵资源表-10.5.24更新" xfId="1128"/>
    <cellStyle name="好_影片资讯-银幕巨阵-09-11-2 3_数字银幕巨阵资源表-10.5.24更新 2" xfId="1129"/>
    <cellStyle name="好_影片资讯-银幕巨阵-09-11-2 3_数字银幕巨阵资源表-10.5.24更新 2 2" xfId="1130"/>
    <cellStyle name="好_影片资讯-银幕巨阵-09-11-2 3_数字银幕巨阵资源表-10.5.24更新 3" xfId="1131"/>
    <cellStyle name="好_影片资讯-银幕巨阵-09-11-2 3_银幕巨阵资源表-10.5.31更新" xfId="1132"/>
    <cellStyle name="好_影片资讯-银幕巨阵-09-11-2 3_银幕巨阵资源表-10.5.31更新 2" xfId="1133"/>
    <cellStyle name="好_影片资讯-银幕巨阵-09-11-2 3_银幕巨阵资源表-10.5.31更新 2 2" xfId="1134"/>
    <cellStyle name="好_影片资讯-银幕巨阵-09-11-2 3_银幕巨阵资源表-10.5.31更新 3" xfId="1135"/>
    <cellStyle name="好_影片资讯-银幕巨阵-09-11-2 3_银幕巨阵资源表-10.6.7更新最终版" xfId="1136"/>
    <cellStyle name="好_影片资讯-银幕巨阵-09-11-2 3_银幕巨阵资源表-10.6.7更新最终版 2" xfId="1137"/>
    <cellStyle name="好_影片资讯-银幕巨阵-09-11-2 3_银幕巨阵资源表-10.6.7更新最终版 2 2" xfId="1138"/>
    <cellStyle name="好_影片资讯-银幕巨阵-09-11-2 3_银幕巨阵资源表-10.6.7更新最终版 3" xfId="1139"/>
    <cellStyle name="好_影片资讯-银幕巨阵-09-11-2 3_最终版" xfId="1140"/>
    <cellStyle name="好_影片资讯-银幕巨阵-09-11-2 3_最终版 2" xfId="1141"/>
    <cellStyle name="好_影片资讯-银幕巨阵-09-11-2 3_最终版 2 2" xfId="1142"/>
    <cellStyle name="好_影片资讯-银幕巨阵-09-11-2 3_最终版 3" xfId="1143"/>
    <cellStyle name="好_影片资讯-银幕巨阵-09-11-2 4" xfId="1144"/>
    <cellStyle name="好_影片资讯-银幕巨阵-09-11-2 4 2" xfId="1145"/>
    <cellStyle name="好_影片资讯-银幕巨阵-09-11-2 5" xfId="1146"/>
    <cellStyle name="好_影片资讯-银幕巨阵-2010-01-04" xfId="1147"/>
    <cellStyle name="好_影片资讯-银幕巨阵-2010-01-04 2" xfId="1148"/>
    <cellStyle name="好_影片资讯-银幕巨阵-2010-01-04 2 2" xfId="1149"/>
    <cellStyle name="好_影片资讯-银幕巨阵-2010-01-04 2 2 2" xfId="1150"/>
    <cellStyle name="好_影片资讯-银幕巨阵-2010-01-04 2 3" xfId="1151"/>
    <cellStyle name="好_影片资讯-银幕巨阵-2010-01-04 2 3 2" xfId="1152"/>
    <cellStyle name="好_影片资讯-银幕巨阵-2010-01-04 2 4" xfId="1153"/>
    <cellStyle name="好_影片资讯-银幕巨阵-2010-01-04 2_★数字银幕巨阵资源表-10.5.14(version 1)" xfId="1154"/>
    <cellStyle name="好_影片资讯-银幕巨阵-2010-01-04 2_★数字银幕巨阵资源表-10.5.14(version 1) 2" xfId="1155"/>
    <cellStyle name="好_影片资讯-银幕巨阵-2010-01-04 2_★数字银幕巨阵资源表-10.5.14(version 1) 2 2" xfId="1156"/>
    <cellStyle name="好_影片资讯-银幕巨阵-2010-01-04 2_★数字银幕巨阵资源表-10.5.14(version 1) 3" xfId="1157"/>
    <cellStyle name="好_影片资讯-银幕巨阵-2010-01-04 2_1" xfId="1158"/>
    <cellStyle name="好_影片资讯-银幕巨阵-2010-01-04 2_1 2" xfId="1159"/>
    <cellStyle name="好_影片资讯-银幕巨阵-2010-01-04 2_1 2 2" xfId="1160"/>
    <cellStyle name="好_影片资讯-银幕巨阵-2010-01-04 2_1 3" xfId="1161"/>
    <cellStyle name="好_影片资讯-银幕巨阵-2010-01-04 2_数字银幕巨阵资源表-10.5.24更新" xfId="1162"/>
    <cellStyle name="好_影片资讯-银幕巨阵-2010-01-04 2_数字银幕巨阵资源表-10.5.24更新 2" xfId="1163"/>
    <cellStyle name="好_影片资讯-银幕巨阵-2010-01-04 2_数字银幕巨阵资源表-10.5.24更新 2 2" xfId="1164"/>
    <cellStyle name="好_影片资讯-银幕巨阵-2010-01-04 2_数字银幕巨阵资源表-10.5.24更新 3" xfId="1165"/>
    <cellStyle name="好_影片资讯-银幕巨阵-2010-01-04 2_银幕巨阵资源表-10.5.31更新" xfId="1166"/>
    <cellStyle name="好_影片资讯-银幕巨阵-2010-01-04 2_银幕巨阵资源表-10.5.31更新 2" xfId="1167"/>
    <cellStyle name="好_影片资讯-银幕巨阵-2010-01-04 2_银幕巨阵资源表-10.5.31更新 2 2" xfId="1168"/>
    <cellStyle name="好_影片资讯-银幕巨阵-2010-01-04 2_银幕巨阵资源表-10.5.31更新 3" xfId="1169"/>
    <cellStyle name="好_影片资讯-银幕巨阵-2010-01-04 2_银幕巨阵资源表-10.6.7更新最终版" xfId="1170"/>
    <cellStyle name="好_影片资讯-银幕巨阵-2010-01-04 2_银幕巨阵资源表-10.6.7更新最终版 2" xfId="1171"/>
    <cellStyle name="好_影片资讯-银幕巨阵-2010-01-04 2_银幕巨阵资源表-10.6.7更新最终版 2 2" xfId="1172"/>
    <cellStyle name="好_影片资讯-银幕巨阵-2010-01-04 2_银幕巨阵资源表-10.6.7更新最终版 3" xfId="1173"/>
    <cellStyle name="好_影片资讯-银幕巨阵-2010-01-04 2_最终版" xfId="1174"/>
    <cellStyle name="好_影片资讯-银幕巨阵-2010-01-04 2_最终版 2" xfId="1175"/>
    <cellStyle name="好_影片资讯-银幕巨阵-2010-01-04 2_最终版 2 2" xfId="1176"/>
    <cellStyle name="好_影片资讯-银幕巨阵-2010-01-04 2_最终版 3" xfId="1177"/>
    <cellStyle name="好_影片资讯-银幕巨阵-2010-01-04 3" xfId="1178"/>
    <cellStyle name="好_影片资讯-银幕巨阵-2010-01-04 3 2" xfId="1179"/>
    <cellStyle name="好_影片资讯-银幕巨阵-2010-01-04 3 2 2" xfId="1180"/>
    <cellStyle name="好_影片资讯-银幕巨阵-2010-01-04 3 3" xfId="1181"/>
    <cellStyle name="好_影片资讯-银幕巨阵-2010-01-04 3 3 2" xfId="1182"/>
    <cellStyle name="好_影片资讯-银幕巨阵-2010-01-04 3 4" xfId="1183"/>
    <cellStyle name="好_影片资讯-银幕巨阵-2010-01-04 3_★数字银幕巨阵资源表-10.5.14(version 1)" xfId="1184"/>
    <cellStyle name="好_影片资讯-银幕巨阵-2010-01-04 3_★数字银幕巨阵资源表-10.5.14(version 1) 2" xfId="1185"/>
    <cellStyle name="好_影片资讯-银幕巨阵-2010-01-04 3_★数字银幕巨阵资源表-10.5.14(version 1) 2 2" xfId="1186"/>
    <cellStyle name="好_影片资讯-银幕巨阵-2010-01-04 3_★数字银幕巨阵资源表-10.5.14(version 1) 3" xfId="1187"/>
    <cellStyle name="好_影片资讯-银幕巨阵-2010-01-04 3_1" xfId="1188"/>
    <cellStyle name="好_影片资讯-银幕巨阵-2010-01-04 3_1 2" xfId="1189"/>
    <cellStyle name="好_影片资讯-银幕巨阵-2010-01-04 3_1 2 2" xfId="1190"/>
    <cellStyle name="好_影片资讯-银幕巨阵-2010-01-04 3_1 3" xfId="1191"/>
    <cellStyle name="好_影片资讯-银幕巨阵-2010-01-04 3_数字银幕巨阵资源表-10.5.24更新" xfId="1192"/>
    <cellStyle name="好_影片资讯-银幕巨阵-2010-01-04 3_数字银幕巨阵资源表-10.5.24更新 2" xfId="1193"/>
    <cellStyle name="好_影片资讯-银幕巨阵-2010-01-04 3_数字银幕巨阵资源表-10.5.24更新 2 2" xfId="1194"/>
    <cellStyle name="好_影片资讯-银幕巨阵-2010-01-04 3_数字银幕巨阵资源表-10.5.24更新 3" xfId="1195"/>
    <cellStyle name="好_影片资讯-银幕巨阵-2010-01-04 3_银幕巨阵资源表-10.5.31更新" xfId="1196"/>
    <cellStyle name="好_影片资讯-银幕巨阵-2010-01-04 3_银幕巨阵资源表-10.5.31更新 2" xfId="1197"/>
    <cellStyle name="好_影片资讯-银幕巨阵-2010-01-04 3_银幕巨阵资源表-10.5.31更新 2 2" xfId="1198"/>
    <cellStyle name="好_影片资讯-银幕巨阵-2010-01-04 3_银幕巨阵资源表-10.5.31更新 3" xfId="1199"/>
    <cellStyle name="好_影片资讯-银幕巨阵-2010-01-04 3_银幕巨阵资源表-10.6.7更新最终版" xfId="1200"/>
    <cellStyle name="好_影片资讯-银幕巨阵-2010-01-04 3_银幕巨阵资源表-10.6.7更新最终版 2" xfId="1201"/>
    <cellStyle name="好_影片资讯-银幕巨阵-2010-01-04 3_银幕巨阵资源表-10.6.7更新最终版 2 2" xfId="1202"/>
    <cellStyle name="好_影片资讯-银幕巨阵-2010-01-04 3_银幕巨阵资源表-10.6.7更新最终版 3" xfId="1203"/>
    <cellStyle name="好_影片资讯-银幕巨阵-2010-01-04 3_最终版" xfId="1204"/>
    <cellStyle name="好_影片资讯-银幕巨阵-2010-01-04 3_最终版 2" xfId="1205"/>
    <cellStyle name="好_影片资讯-银幕巨阵-2010-01-04 3_最终版 2 2" xfId="1206"/>
    <cellStyle name="好_影片资讯-银幕巨阵-2010-01-04 3_最终版 3" xfId="1207"/>
    <cellStyle name="好_影片资讯-银幕巨阵-2010-01-04 4" xfId="1208"/>
    <cellStyle name="好_影片资讯-银幕巨阵-2010-01-04 4 2" xfId="1209"/>
    <cellStyle name="好_影片资讯-银幕巨阵-2010-01-04 5" xfId="1210"/>
    <cellStyle name="后继超级链接_03format" xfId="1211"/>
    <cellStyle name="汇总 2" xfId="1213"/>
    <cellStyle name="汇总 2 2" xfId="1214"/>
    <cellStyle name="汇总 2 2 2" xfId="1215"/>
    <cellStyle name="汇总 2 3" xfId="1216"/>
    <cellStyle name="汇总 2 3 2" xfId="1217"/>
    <cellStyle name="汇总 2 4" xfId="1218"/>
    <cellStyle name="汇总 3" xfId="1219"/>
    <cellStyle name="汇总 3 2" xfId="1220"/>
    <cellStyle name="汇总 3 2 2" xfId="1221"/>
    <cellStyle name="汇总 3 3" xfId="1222"/>
    <cellStyle name="汇总 3 3 2" xfId="1223"/>
    <cellStyle name="汇总 3 4" xfId="1224"/>
    <cellStyle name="汇总 4" xfId="1225"/>
    <cellStyle name="汇总 4 2" xfId="1226"/>
    <cellStyle name="汇总 5" xfId="1227"/>
    <cellStyle name="汇总 6" xfId="1212"/>
    <cellStyle name="貨幣 [0]_Book3" xfId="1228"/>
    <cellStyle name="貨幣[0]_10月" xfId="1229"/>
    <cellStyle name="貨幣_Book3" xfId="1230"/>
    <cellStyle name="计算 2" xfId="1232"/>
    <cellStyle name="计算 2 2" xfId="1233"/>
    <cellStyle name="计算 2 2 2" xfId="1234"/>
    <cellStyle name="计算 2 3" xfId="1235"/>
    <cellStyle name="计算 2 3 2" xfId="1236"/>
    <cellStyle name="计算 2 4" xfId="1237"/>
    <cellStyle name="计算 3" xfId="1238"/>
    <cellStyle name="计算 3 2" xfId="1239"/>
    <cellStyle name="计算 3 2 2" xfId="1240"/>
    <cellStyle name="计算 3 3" xfId="1241"/>
    <cellStyle name="计算 3 3 2" xfId="1242"/>
    <cellStyle name="计算 3 4" xfId="1243"/>
    <cellStyle name="计算 4" xfId="1244"/>
    <cellStyle name="计算 4 2" xfId="1245"/>
    <cellStyle name="计算 5" xfId="1246"/>
    <cellStyle name="计算 6" xfId="1231"/>
    <cellStyle name="检查单元格 2" xfId="1248"/>
    <cellStyle name="检查单元格 2 2" xfId="1249"/>
    <cellStyle name="检查单元格 2 2 2" xfId="1250"/>
    <cellStyle name="检查单元格 2 3" xfId="1251"/>
    <cellStyle name="检查单元格 2 3 2" xfId="1252"/>
    <cellStyle name="检查单元格 2 4" xfId="1253"/>
    <cellStyle name="检查单元格 3" xfId="1254"/>
    <cellStyle name="检查单元格 3 2" xfId="1255"/>
    <cellStyle name="检查单元格 3 2 2" xfId="1256"/>
    <cellStyle name="检查单元格 3 3" xfId="1257"/>
    <cellStyle name="检查单元格 3 3 2" xfId="1258"/>
    <cellStyle name="检查单元格 3 4" xfId="1259"/>
    <cellStyle name="检查单元格 4" xfId="1260"/>
    <cellStyle name="检查单元格 4 2" xfId="1261"/>
    <cellStyle name="检查单元格 5" xfId="1262"/>
    <cellStyle name="检查单元格 6" xfId="1247"/>
    <cellStyle name="解释性文本 2" xfId="1264"/>
    <cellStyle name="解释性文本 2 2" xfId="1265"/>
    <cellStyle name="解释性文本 2 2 2" xfId="1266"/>
    <cellStyle name="解释性文本 2 3" xfId="1267"/>
    <cellStyle name="解释性文本 2 3 2" xfId="1268"/>
    <cellStyle name="解释性文本 2 4" xfId="1269"/>
    <cellStyle name="解释性文本 3" xfId="1270"/>
    <cellStyle name="解释性文本 3 2" xfId="1271"/>
    <cellStyle name="解释性文本 3 2 2" xfId="1272"/>
    <cellStyle name="解释性文本 3 3" xfId="1273"/>
    <cellStyle name="解释性文本 3 3 2" xfId="1274"/>
    <cellStyle name="解释性文本 3 4" xfId="1275"/>
    <cellStyle name="解释性文本 4" xfId="1276"/>
    <cellStyle name="解释性文本 4 2" xfId="1277"/>
    <cellStyle name="解释性文本 5" xfId="1278"/>
    <cellStyle name="解释性文本 6" xfId="1263"/>
    <cellStyle name="警告文本 2" xfId="1280"/>
    <cellStyle name="警告文本 2 2" xfId="1281"/>
    <cellStyle name="警告文本 2 2 2" xfId="1282"/>
    <cellStyle name="警告文本 2 3" xfId="1283"/>
    <cellStyle name="警告文本 2 3 2" xfId="1284"/>
    <cellStyle name="警告文本 2 4" xfId="1285"/>
    <cellStyle name="警告文本 3" xfId="1286"/>
    <cellStyle name="警告文本 3 2" xfId="1287"/>
    <cellStyle name="警告文本 3 2 2" xfId="1288"/>
    <cellStyle name="警告文本 3 3" xfId="1289"/>
    <cellStyle name="警告文本 3 3 2" xfId="1290"/>
    <cellStyle name="警告文本 3 4" xfId="1291"/>
    <cellStyle name="警告文本 4" xfId="1292"/>
    <cellStyle name="警告文本 4 2" xfId="1293"/>
    <cellStyle name="警告文本 5" xfId="1294"/>
    <cellStyle name="警告文本 6" xfId="1279"/>
    <cellStyle name="链接单元格 2" xfId="1296"/>
    <cellStyle name="链接单元格 2 2" xfId="1297"/>
    <cellStyle name="链接单元格 2 2 2" xfId="1298"/>
    <cellStyle name="链接单元格 2 3" xfId="1299"/>
    <cellStyle name="链接单元格 2 3 2" xfId="1300"/>
    <cellStyle name="链接单元格 2 4" xfId="1301"/>
    <cellStyle name="链接单元格 3" xfId="1302"/>
    <cellStyle name="链接单元格 3 2" xfId="1303"/>
    <cellStyle name="链接单元格 3 2 2" xfId="1304"/>
    <cellStyle name="链接单元格 3 3" xfId="1305"/>
    <cellStyle name="链接单元格 3 3 2" xfId="1306"/>
    <cellStyle name="链接单元格 3 4" xfId="1307"/>
    <cellStyle name="链接单元格 4" xfId="1308"/>
    <cellStyle name="链接单元格 4 2" xfId="1309"/>
    <cellStyle name="链接单元格 5" xfId="1310"/>
    <cellStyle name="链接单元格 6" xfId="1295"/>
    <cellStyle name="寥碟徽_?韓雖??xALN" xfId="1311"/>
    <cellStyle name="捪_!" xfId="1312"/>
    <cellStyle name="霓付 [0]_95" xfId="1313"/>
    <cellStyle name="霓付_95" xfId="1314"/>
    <cellStyle name="烹拳 [0]_95" xfId="1315"/>
    <cellStyle name="烹拳_95" xfId="1316"/>
    <cellStyle name="砯刽 [0]_Book3" xfId="1317"/>
    <cellStyle name="砯刽[0]_1楔敭" xfId="1318"/>
    <cellStyle name="砯刽_1]_" xfId="1319"/>
    <cellStyle name="普通_ 白土" xfId="1320"/>
    <cellStyle name="千分位[0]_ 白土" xfId="1321"/>
    <cellStyle name="千分位_ 白土" xfId="1322"/>
    <cellStyle name="千位[0]_ 产量明细 (2)" xfId="1323"/>
    <cellStyle name="千位_ 产量明细 (2)" xfId="1324"/>
    <cellStyle name="千位分隔" xfId="1960" builtinId="3"/>
    <cellStyle name="千位分隔 2" xfId="1326"/>
    <cellStyle name="千位分隔 2 2" xfId="1327"/>
    <cellStyle name="千位分隔 2 2 2" xfId="1328"/>
    <cellStyle name="千位分隔 2 2 2 2" xfId="1329"/>
    <cellStyle name="千位分隔 2 2 2 2 2" xfId="1977"/>
    <cellStyle name="千位分隔 2 2 2 3" xfId="1976"/>
    <cellStyle name="千位分隔 2 2 3" xfId="1330"/>
    <cellStyle name="千位分隔 2 2 3 2" xfId="1331"/>
    <cellStyle name="千位分隔 2 2 3 2 2" xfId="1979"/>
    <cellStyle name="千位分隔 2 2 3 3" xfId="1978"/>
    <cellStyle name="千位分隔 2 2 4" xfId="1332"/>
    <cellStyle name="千位分隔 2 2 4 2" xfId="1980"/>
    <cellStyle name="千位分隔 2 2 5" xfId="1975"/>
    <cellStyle name="千位分隔 2 3" xfId="1333"/>
    <cellStyle name="千位分隔 2 3 2" xfId="1334"/>
    <cellStyle name="千位分隔 2 3 2 2" xfId="1335"/>
    <cellStyle name="千位分隔 2 3 2 2 2" xfId="1983"/>
    <cellStyle name="千位分隔 2 3 2 3" xfId="1982"/>
    <cellStyle name="千位分隔 2 3 3" xfId="1336"/>
    <cellStyle name="千位分隔 2 3 3 2" xfId="1337"/>
    <cellStyle name="千位分隔 2 3 3 2 2" xfId="1985"/>
    <cellStyle name="千位分隔 2 3 3 3" xfId="1984"/>
    <cellStyle name="千位分隔 2 3 4" xfId="1338"/>
    <cellStyle name="千位分隔 2 3 4 2" xfId="1986"/>
    <cellStyle name="千位分隔 2 3 5" xfId="1981"/>
    <cellStyle name="千位分隔 2 4" xfId="1339"/>
    <cellStyle name="千位分隔 2 4 2" xfId="1340"/>
    <cellStyle name="千位分隔 2 4 2 2" xfId="1988"/>
    <cellStyle name="千位分隔 2 4 3" xfId="1987"/>
    <cellStyle name="千位分隔 2 5" xfId="1341"/>
    <cellStyle name="千位分隔 2 5 2" xfId="1989"/>
    <cellStyle name="千位分隔 2 6" xfId="1974"/>
    <cellStyle name="千位分隔 3" xfId="1537"/>
    <cellStyle name="千位分隔 3 2" xfId="1342"/>
    <cellStyle name="千位分隔 3 2 2" xfId="1990"/>
    <cellStyle name="千位分隔 4" xfId="1325"/>
    <cellStyle name="千位分隔 4 2" xfId="1343"/>
    <cellStyle name="千位分隔 4 2 2" xfId="1991"/>
    <cellStyle name="千位分隔 4 3" xfId="1973"/>
    <cellStyle name="千位分隔 5" xfId="1344"/>
    <cellStyle name="千位分隔 5 2" xfId="1345"/>
    <cellStyle name="千位分隔 5 2 2" xfId="1993"/>
    <cellStyle name="千位分隔 5 3" xfId="1992"/>
    <cellStyle name="千位分隔 6" xfId="1346"/>
    <cellStyle name="千位分隔 6 2" xfId="1994"/>
    <cellStyle name="千位分隔 7" xfId="1565"/>
    <cellStyle name="千位分隔 7 2" xfId="1943"/>
    <cellStyle name="千位分隔 7 2 2" xfId="1958"/>
    <cellStyle name="千位分隔 7 2 2 2" xfId="2000"/>
    <cellStyle name="千位分隔 7 2 3" xfId="1997"/>
    <cellStyle name="千位分隔 7 3" xfId="1754"/>
    <cellStyle name="千位分隔 7 3 2" xfId="1953"/>
    <cellStyle name="千位分隔 7 3 2 2" xfId="1999"/>
    <cellStyle name="千位分隔 7 3 3" xfId="1996"/>
    <cellStyle name="千位分隔 7 4" xfId="1948"/>
    <cellStyle name="千位分隔 7 4 2" xfId="1998"/>
    <cellStyle name="千位分隔 7 5" xfId="1995"/>
    <cellStyle name="钎霖_4岿角利" xfId="1347"/>
    <cellStyle name="强调文字颜色 1 2" xfId="1348"/>
    <cellStyle name="强调文字颜色 1 2 2" xfId="1349"/>
    <cellStyle name="强调文字颜色 1 2 2 2" xfId="1350"/>
    <cellStyle name="强调文字颜色 1 2 3" xfId="1351"/>
    <cellStyle name="强调文字颜色 1 2 3 2" xfId="1352"/>
    <cellStyle name="强调文字颜色 1 2 4" xfId="1353"/>
    <cellStyle name="强调文字颜色 1 3" xfId="1354"/>
    <cellStyle name="强调文字颜色 1 3 2" xfId="1355"/>
    <cellStyle name="强调文字颜色 1 3 2 2" xfId="1356"/>
    <cellStyle name="强调文字颜色 1 3 3" xfId="1357"/>
    <cellStyle name="强调文字颜色 1 3 3 2" xfId="1358"/>
    <cellStyle name="强调文字颜色 1 3 4" xfId="1359"/>
    <cellStyle name="强调文字颜色 1 4" xfId="1360"/>
    <cellStyle name="强调文字颜色 1 4 2" xfId="1361"/>
    <cellStyle name="强调文字颜色 1 5" xfId="1362"/>
    <cellStyle name="强调文字颜色 2 2" xfId="1363"/>
    <cellStyle name="强调文字颜色 2 2 2" xfId="1364"/>
    <cellStyle name="强调文字颜色 2 2 2 2" xfId="1365"/>
    <cellStyle name="强调文字颜色 2 2 3" xfId="1366"/>
    <cellStyle name="强调文字颜色 2 2 3 2" xfId="1367"/>
    <cellStyle name="强调文字颜色 2 2 4" xfId="1368"/>
    <cellStyle name="强调文字颜色 2 3" xfId="1369"/>
    <cellStyle name="强调文字颜色 2 3 2" xfId="1370"/>
    <cellStyle name="强调文字颜色 2 3 2 2" xfId="1371"/>
    <cellStyle name="强调文字颜色 2 3 3" xfId="1372"/>
    <cellStyle name="强调文字颜色 2 3 3 2" xfId="1373"/>
    <cellStyle name="强调文字颜色 2 3 4" xfId="1374"/>
    <cellStyle name="强调文字颜色 2 4" xfId="1375"/>
    <cellStyle name="强调文字颜色 2 4 2" xfId="1376"/>
    <cellStyle name="强调文字颜色 2 5" xfId="1377"/>
    <cellStyle name="强调文字颜色 3 2" xfId="1378"/>
    <cellStyle name="强调文字颜色 3 2 2" xfId="1379"/>
    <cellStyle name="强调文字颜色 3 2 2 2" xfId="1380"/>
    <cellStyle name="强调文字颜色 3 2 3" xfId="1381"/>
    <cellStyle name="强调文字颜色 3 2 3 2" xfId="1382"/>
    <cellStyle name="强调文字颜色 3 2 4" xfId="1383"/>
    <cellStyle name="强调文字颜色 3 3" xfId="1384"/>
    <cellStyle name="强调文字颜色 3 3 2" xfId="1385"/>
    <cellStyle name="强调文字颜色 3 3 2 2" xfId="1386"/>
    <cellStyle name="强调文字颜色 3 3 3" xfId="1387"/>
    <cellStyle name="强调文字颜色 3 3 3 2" xfId="1388"/>
    <cellStyle name="强调文字颜色 3 3 4" xfId="1389"/>
    <cellStyle name="强调文字颜色 3 4" xfId="1390"/>
    <cellStyle name="强调文字颜色 3 4 2" xfId="1391"/>
    <cellStyle name="强调文字颜色 3 5" xfId="1392"/>
    <cellStyle name="强调文字颜色 4 2" xfId="1393"/>
    <cellStyle name="强调文字颜色 4 2 2" xfId="1394"/>
    <cellStyle name="强调文字颜色 4 2 2 2" xfId="1395"/>
    <cellStyle name="强调文字颜色 4 2 3" xfId="1396"/>
    <cellStyle name="强调文字颜色 4 2 3 2" xfId="1397"/>
    <cellStyle name="强调文字颜色 4 2 4" xfId="1398"/>
    <cellStyle name="强调文字颜色 4 3" xfId="1399"/>
    <cellStyle name="强调文字颜色 4 3 2" xfId="1400"/>
    <cellStyle name="强调文字颜色 4 3 2 2" xfId="1401"/>
    <cellStyle name="强调文字颜色 4 3 3" xfId="1402"/>
    <cellStyle name="强调文字颜色 4 3 3 2" xfId="1403"/>
    <cellStyle name="强调文字颜色 4 3 4" xfId="1404"/>
    <cellStyle name="强调文字颜色 4 4" xfId="1405"/>
    <cellStyle name="强调文字颜色 4 4 2" xfId="1406"/>
    <cellStyle name="强调文字颜色 4 5" xfId="1407"/>
    <cellStyle name="强调文字颜色 5 2" xfId="1408"/>
    <cellStyle name="强调文字颜色 5 2 2" xfId="1409"/>
    <cellStyle name="强调文字颜色 5 2 2 2" xfId="1410"/>
    <cellStyle name="强调文字颜色 5 2 3" xfId="1411"/>
    <cellStyle name="强调文字颜色 5 2 3 2" xfId="1412"/>
    <cellStyle name="强调文字颜色 5 2 4" xfId="1413"/>
    <cellStyle name="强调文字颜色 5 3" xfId="1414"/>
    <cellStyle name="强调文字颜色 5 3 2" xfId="1415"/>
    <cellStyle name="强调文字颜色 5 3 2 2" xfId="1416"/>
    <cellStyle name="强调文字颜色 5 3 3" xfId="1417"/>
    <cellStyle name="强调文字颜色 5 3 3 2" xfId="1418"/>
    <cellStyle name="强调文字颜色 5 3 4" xfId="1419"/>
    <cellStyle name="强调文字颜色 5 4" xfId="1420"/>
    <cellStyle name="强调文字颜色 5 4 2" xfId="1421"/>
    <cellStyle name="强调文字颜色 5 5" xfId="1422"/>
    <cellStyle name="强调文字颜色 6 2" xfId="1423"/>
    <cellStyle name="强调文字颜色 6 2 2" xfId="1424"/>
    <cellStyle name="强调文字颜色 6 2 2 2" xfId="1425"/>
    <cellStyle name="强调文字颜色 6 2 3" xfId="1426"/>
    <cellStyle name="强调文字颜色 6 2 3 2" xfId="1427"/>
    <cellStyle name="强调文字颜色 6 2 4" xfId="1428"/>
    <cellStyle name="强调文字颜色 6 3" xfId="1429"/>
    <cellStyle name="强调文字颜色 6 3 2" xfId="1430"/>
    <cellStyle name="强调文字颜色 6 3 2 2" xfId="1431"/>
    <cellStyle name="强调文字颜色 6 3 3" xfId="1432"/>
    <cellStyle name="强调文字颜色 6 3 3 2" xfId="1433"/>
    <cellStyle name="强调文字颜色 6 3 4" xfId="1434"/>
    <cellStyle name="强调文字颜色 6 4" xfId="1435"/>
    <cellStyle name="强调文字颜色 6 4 2" xfId="1436"/>
    <cellStyle name="强调文字颜色 6 5" xfId="1437"/>
    <cellStyle name="鱔? [0]_?旋褻霜紫 ONAL " xfId="1438"/>
    <cellStyle name="鱔?_?旋褻霜紫 ONAL " xfId="1439"/>
    <cellStyle name="鱔 [0]_95" xfId="1440"/>
    <cellStyle name="鱔_95" xfId="1441"/>
    <cellStyle name="适中 2" xfId="1443"/>
    <cellStyle name="适中 2 2" xfId="1444"/>
    <cellStyle name="适中 2 2 2" xfId="1445"/>
    <cellStyle name="适中 2 3" xfId="1446"/>
    <cellStyle name="适中 2 3 2" xfId="1447"/>
    <cellStyle name="适中 2 4" xfId="1448"/>
    <cellStyle name="适中 2 5" xfId="1538"/>
    <cellStyle name="适中 3" xfId="1449"/>
    <cellStyle name="适中 3 2" xfId="1450"/>
    <cellStyle name="适中 3 2 2" xfId="1451"/>
    <cellStyle name="适中 3 3" xfId="1452"/>
    <cellStyle name="适中 3 3 2" xfId="1453"/>
    <cellStyle name="适中 3 4" xfId="1454"/>
    <cellStyle name="适中 3 5" xfId="1539"/>
    <cellStyle name="适中 4" xfId="1455"/>
    <cellStyle name="适中 4 2" xfId="1456"/>
    <cellStyle name="适中 5" xfId="1457"/>
    <cellStyle name="适中 6" xfId="1442"/>
    <cellStyle name="适中 7" xfId="1540"/>
    <cellStyle name="输出 2" xfId="1459"/>
    <cellStyle name="输出 2 2" xfId="1460"/>
    <cellStyle name="输出 2 2 2" xfId="1461"/>
    <cellStyle name="输出 2 3" xfId="1462"/>
    <cellStyle name="输出 2 3 2" xfId="1463"/>
    <cellStyle name="输出 2 4" xfId="1464"/>
    <cellStyle name="输出 3" xfId="1465"/>
    <cellStyle name="输出 3 2" xfId="1466"/>
    <cellStyle name="输出 3 2 2" xfId="1467"/>
    <cellStyle name="输出 3 3" xfId="1468"/>
    <cellStyle name="输出 3 3 2" xfId="1469"/>
    <cellStyle name="输出 3 4" xfId="1470"/>
    <cellStyle name="输出 4" xfId="1471"/>
    <cellStyle name="输出 4 2" xfId="1472"/>
    <cellStyle name="输出 5" xfId="1473"/>
    <cellStyle name="输出 6" xfId="1458"/>
    <cellStyle name="输入 2" xfId="1475"/>
    <cellStyle name="输入 2 2" xfId="1476"/>
    <cellStyle name="输入 2 2 2" xfId="1477"/>
    <cellStyle name="输入 2 3" xfId="1478"/>
    <cellStyle name="输入 2 3 2" xfId="1479"/>
    <cellStyle name="输入 2 4" xfId="1480"/>
    <cellStyle name="输入 3" xfId="1481"/>
    <cellStyle name="输入 3 2" xfId="1482"/>
    <cellStyle name="输入 3 2 2" xfId="1483"/>
    <cellStyle name="输入 3 3" xfId="1484"/>
    <cellStyle name="输入 3 3 2" xfId="1485"/>
    <cellStyle name="输入 3 4" xfId="1486"/>
    <cellStyle name="输入 4" xfId="1487"/>
    <cellStyle name="输入 4 2" xfId="1488"/>
    <cellStyle name="输入 5" xfId="1489"/>
    <cellStyle name="输入 6" xfId="1474"/>
    <cellStyle name="隨後的超連結" xfId="1490"/>
    <cellStyle name="隨後的超連結 2" xfId="1491"/>
    <cellStyle name="隨後的超連結 2 2" xfId="1492"/>
    <cellStyle name="隨後的超連結 3" xfId="1493"/>
    <cellStyle name="掦?斪[0]_PLDT" xfId="1494"/>
    <cellStyle name="掦?斪_PLDT" xfId="1495"/>
    <cellStyle name="巍葆 [0]_95" xfId="1496"/>
    <cellStyle name="巍葆_95" xfId="1497"/>
    <cellStyle name="未定義" xfId="1498"/>
    <cellStyle name="珨啜_!" xfId="1499"/>
    <cellStyle name="样式 1" xfId="1500"/>
    <cellStyle name="样式 2" xfId="1501"/>
    <cellStyle name="一般_!" xfId="1502"/>
    <cellStyle name="逸? [0]_PLDT" xfId="1503"/>
    <cellStyle name="逸?[0]_pldt" xfId="1504"/>
    <cellStyle name="逸?_PLDT" xfId="1505"/>
    <cellStyle name="億啟[0]_PLDT" xfId="1506"/>
    <cellStyle name="億啟_PLDT" xfId="1507"/>
    <cellStyle name="昗弨_ Index" xfId="1508"/>
    <cellStyle name="注释 2" xfId="1510"/>
    <cellStyle name="注释 2 2" xfId="1511"/>
    <cellStyle name="注释 2 2 2" xfId="1512"/>
    <cellStyle name="注释 2 3" xfId="1513"/>
    <cellStyle name="注释 2 3 2" xfId="1514"/>
    <cellStyle name="注释 2 4" xfId="1515"/>
    <cellStyle name="注释 3" xfId="1516"/>
    <cellStyle name="注释 3 2" xfId="1517"/>
    <cellStyle name="注释 3 2 2" xfId="1518"/>
    <cellStyle name="注释 3 3" xfId="1519"/>
    <cellStyle name="注释 3 3 2" xfId="1520"/>
    <cellStyle name="注释 3 4" xfId="1521"/>
    <cellStyle name="注释 4" xfId="1522"/>
    <cellStyle name="注释 4 2" xfId="1523"/>
    <cellStyle name="注释 5" xfId="1524"/>
    <cellStyle name="注释 6" xfId="1509"/>
    <cellStyle name="콤마 [0]_BOILER-CO1" xfId="1525"/>
    <cellStyle name="콤마_BOILER-CO1" xfId="1526"/>
    <cellStyle name="통화 [0]_BOILER-CO1" xfId="1527"/>
    <cellStyle name="통화_BOILER-CO1" xfId="1528"/>
    <cellStyle name="표준" xfId="2003"/>
  </cellStyles>
  <dxfs count="796">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indexed="20"/>
      </font>
    </dxf>
    <dxf>
      <font>
        <condense val="0"/>
        <extend val="0"/>
        <color indexed="20"/>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indexed="20"/>
      </font>
    </dxf>
    <dxf>
      <font>
        <condense val="0"/>
        <extend val="0"/>
        <color indexed="20"/>
      </font>
    </dxf>
    <dxf>
      <font>
        <condense val="0"/>
        <extend val="0"/>
        <color indexed="20"/>
      </font>
    </dxf>
    <dxf>
      <font>
        <condense val="0"/>
        <extend val="0"/>
        <color rgb="FF9C0006"/>
      </font>
      <fill>
        <patternFill>
          <bgColor rgb="FFFFC7CE"/>
        </patternFill>
      </fill>
    </dxf>
    <dxf>
      <font>
        <condense val="0"/>
        <extend val="0"/>
        <color indexed="20"/>
      </font>
    </dxf>
    <dxf>
      <font>
        <condense val="0"/>
        <extend val="0"/>
        <color rgb="FF9C0006"/>
      </font>
      <fill>
        <patternFill>
          <bgColor rgb="FFFFC7CE"/>
        </patternFill>
      </fill>
    </dxf>
    <dxf>
      <font>
        <condense val="0"/>
        <extend val="0"/>
        <color indexed="20"/>
      </font>
    </dxf>
    <dxf>
      <font>
        <condense val="0"/>
        <extend val="0"/>
        <color rgb="FF9C0006"/>
      </font>
      <fill>
        <patternFill>
          <bgColor rgb="FFFFC7CE"/>
        </patternFill>
      </fill>
    </dxf>
    <dxf>
      <font>
        <condense val="0"/>
        <extend val="0"/>
        <color indexed="20"/>
      </font>
    </dxf>
    <dxf>
      <font>
        <condense val="0"/>
        <extend val="0"/>
        <color indexed="20"/>
      </font>
    </dxf>
    <dxf>
      <font>
        <condense val="0"/>
        <extend val="0"/>
        <color rgb="FF9C0006"/>
      </font>
      <fill>
        <patternFill>
          <bgColor rgb="FFFFC7CE"/>
        </patternFill>
      </fill>
    </dxf>
    <dxf>
      <font>
        <condense val="0"/>
        <extend val="0"/>
        <color indexed="20"/>
      </font>
    </dxf>
    <dxf>
      <font>
        <condense val="0"/>
        <extend val="0"/>
        <color indexed="20"/>
      </font>
    </dxf>
    <dxf>
      <font>
        <condense val="0"/>
        <extend val="0"/>
        <color indexed="20"/>
      </font>
    </dxf>
    <dxf>
      <font>
        <condense val="0"/>
        <extend val="0"/>
        <color rgb="FF9C0006"/>
      </font>
      <fill>
        <patternFill>
          <bgColor rgb="FFFFC7CE"/>
        </patternFill>
      </fill>
    </dxf>
    <dxf>
      <font>
        <condense val="0"/>
        <extend val="0"/>
        <color indexed="20"/>
      </font>
    </dxf>
    <dxf>
      <font>
        <condense val="0"/>
        <extend val="0"/>
        <color rgb="FF9C0006"/>
      </font>
      <fill>
        <patternFill>
          <bgColor rgb="FFFFC7CE"/>
        </patternFill>
      </fill>
    </dxf>
    <dxf>
      <font>
        <condense val="0"/>
        <extend val="0"/>
        <color indexed="20"/>
      </font>
    </dxf>
    <dxf>
      <font>
        <condense val="0"/>
        <extend val="0"/>
        <color indexed="20"/>
      </font>
    </dxf>
    <dxf>
      <font>
        <condense val="0"/>
        <extend val="0"/>
        <color rgb="FF9C0006"/>
      </font>
      <fill>
        <patternFill>
          <bgColor rgb="FFFFC7CE"/>
        </patternFill>
      </fill>
    </dxf>
    <dxf>
      <font>
        <condense val="0"/>
        <extend val="0"/>
        <color indexed="20"/>
      </font>
    </dxf>
    <dxf>
      <font>
        <condense val="0"/>
        <extend val="0"/>
        <color indexed="20"/>
      </font>
    </dxf>
    <dxf>
      <font>
        <condense val="0"/>
        <extend val="0"/>
        <color rgb="FF9C0006"/>
      </font>
      <fill>
        <patternFill>
          <bgColor rgb="FFFFC7CE"/>
        </patternFill>
      </fill>
    </dxf>
    <dxf>
      <font>
        <condense val="0"/>
        <extend val="0"/>
        <color indexed="20"/>
      </font>
    </dxf>
    <dxf>
      <font>
        <condense val="0"/>
        <extend val="0"/>
        <color rgb="FF9C0006"/>
      </font>
      <fill>
        <patternFill>
          <bgColor rgb="FFFFC7CE"/>
        </patternFill>
      </fill>
    </dxf>
    <dxf>
      <font>
        <condense val="0"/>
        <extend val="0"/>
        <color indexed="20"/>
      </font>
    </dxf>
    <dxf>
      <font>
        <condense val="0"/>
        <extend val="0"/>
        <color indexed="20"/>
      </font>
    </dxf>
    <dxf>
      <font>
        <condense val="0"/>
        <extend val="0"/>
        <color rgb="FF9C0006"/>
      </font>
      <fill>
        <patternFill>
          <bgColor rgb="FFFFC7CE"/>
        </patternFill>
      </fill>
    </dxf>
    <dxf>
      <font>
        <condense val="0"/>
        <extend val="0"/>
        <color indexed="20"/>
      </font>
    </dxf>
    <dxf>
      <font>
        <condense val="0"/>
        <extend val="0"/>
        <color indexed="20"/>
      </font>
    </dxf>
    <dxf>
      <font>
        <condense val="0"/>
        <extend val="0"/>
        <color rgb="FF9C0006"/>
      </font>
      <fill>
        <patternFill>
          <bgColor rgb="FFFFC7CE"/>
        </patternFill>
      </fill>
    </dxf>
    <dxf>
      <font>
        <condense val="0"/>
        <extend val="0"/>
        <color indexed="20"/>
      </font>
    </dxf>
    <dxf>
      <font>
        <condense val="0"/>
        <extend val="0"/>
        <color indexed="20"/>
      </font>
    </dxf>
    <dxf>
      <font>
        <condense val="0"/>
        <extend val="0"/>
        <color rgb="FF9C0006"/>
      </font>
      <fill>
        <patternFill>
          <bgColor rgb="FFFFC7CE"/>
        </patternFill>
      </fill>
    </dxf>
    <dxf>
      <font>
        <condense val="0"/>
        <extend val="0"/>
        <color indexed="20"/>
      </font>
    </dxf>
    <dxf>
      <font>
        <condense val="0"/>
        <extend val="0"/>
        <color rgb="FF9C0006"/>
      </font>
      <fill>
        <patternFill>
          <bgColor rgb="FFFFC7CE"/>
        </patternFill>
      </fill>
    </dxf>
    <dxf>
      <font>
        <condense val="0"/>
        <extend val="0"/>
        <color indexed="20"/>
      </font>
    </dxf>
    <dxf>
      <font>
        <condense val="0"/>
        <extend val="0"/>
        <color indexed="20"/>
      </font>
    </dxf>
    <dxf>
      <font>
        <condense val="0"/>
        <extend val="0"/>
        <color rgb="FF9C0006"/>
      </font>
      <fill>
        <patternFill>
          <bgColor rgb="FFFFC7CE"/>
        </patternFill>
      </fill>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rgb="FF9C0006"/>
      </font>
      <fill>
        <patternFill>
          <bgColor rgb="FFFFC7CE"/>
        </patternFill>
      </fill>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rgb="FF9C0006"/>
      </font>
      <fill>
        <patternFill>
          <bgColor rgb="FFFFC7CE"/>
        </patternFill>
      </fill>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rgb="FF9C0006"/>
      </font>
      <fill>
        <patternFill>
          <bgColor rgb="FFFFC7CE"/>
        </patternFill>
      </fill>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rgb="FF9C0006"/>
      </font>
      <fill>
        <patternFill>
          <bgColor rgb="FFFFC7CE"/>
        </patternFill>
      </fill>
    </dxf>
    <dxf>
      <font>
        <condense val="0"/>
        <extend val="0"/>
        <color indexed="20"/>
      </font>
    </dxf>
    <dxf>
      <font>
        <condense val="0"/>
        <extend val="0"/>
        <color indexed="20"/>
      </font>
    </dxf>
    <dxf>
      <font>
        <condense val="0"/>
        <extend val="0"/>
        <color indexed="20"/>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rgb="FF9C0006"/>
      </font>
      <fill>
        <patternFill>
          <bgColor rgb="FFFFC7CE"/>
        </patternFill>
      </fill>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rgb="FF9C0006"/>
      </font>
      <fill>
        <patternFill>
          <bgColor rgb="FFFFC7CE"/>
        </patternFill>
      </fill>
    </dxf>
    <dxf>
      <font>
        <condense val="0"/>
        <extend val="0"/>
        <color indexed="20"/>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rgb="FF9C0006"/>
      </font>
      <fill>
        <patternFill>
          <bgColor rgb="FFFFC7CE"/>
        </patternFill>
      </fill>
    </dxf>
    <dxf>
      <font>
        <condense val="0"/>
        <extend val="0"/>
        <color indexed="20"/>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indexed="20"/>
      </font>
    </dxf>
    <dxf>
      <font>
        <condense val="0"/>
        <extend val="0"/>
        <color indexed="20"/>
      </font>
    </dxf>
    <dxf>
      <font>
        <condense val="0"/>
        <extend val="0"/>
        <color indexed="20"/>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indexed="20"/>
      </font>
    </dxf>
    <dxf>
      <font>
        <condense val="0"/>
        <extend val="0"/>
        <color indexed="20"/>
      </font>
    </dxf>
    <dxf>
      <font>
        <condense val="0"/>
        <extend val="0"/>
        <color indexed="20"/>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rgb="FF9C0006"/>
      </font>
      <fill>
        <patternFill>
          <bgColor rgb="FFFFC7CE"/>
        </patternFill>
      </fill>
    </dxf>
    <dxf>
      <font>
        <condense val="0"/>
        <extend val="0"/>
        <color indexed="20"/>
      </font>
    </dxf>
    <dxf>
      <font>
        <condense val="0"/>
        <extend val="0"/>
        <color indexed="20"/>
      </font>
    </dxf>
    <dxf>
      <font>
        <condense val="0"/>
        <extend val="0"/>
        <color indexed="20"/>
      </font>
    </dxf>
    <dxf>
      <font>
        <condense val="0"/>
        <extend val="0"/>
        <color rgb="FF9C0006"/>
      </font>
      <fill>
        <patternFill>
          <bgColor rgb="FFFFC7CE"/>
        </patternFill>
      </fill>
    </dxf>
    <dxf>
      <font>
        <condense val="0"/>
        <extend val="0"/>
        <color indexed="20"/>
      </font>
    </dxf>
    <dxf>
      <font>
        <condense val="0"/>
        <extend val="0"/>
        <color indexed="20"/>
      </font>
    </dxf>
    <dxf>
      <font>
        <condense val="0"/>
        <extend val="0"/>
        <color indexed="20"/>
      </font>
    </dxf>
    <dxf>
      <font>
        <condense val="0"/>
        <extend val="0"/>
        <color rgb="FF9C0006"/>
      </font>
      <fill>
        <patternFill>
          <bgColor rgb="FFFFC7CE"/>
        </patternFill>
      </fill>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rgb="FF9C0006"/>
      </font>
      <fill>
        <patternFill>
          <bgColor rgb="FFFFC7CE"/>
        </patternFill>
      </fill>
    </dxf>
    <dxf>
      <font>
        <condense val="0"/>
        <extend val="0"/>
        <color indexed="20"/>
      </font>
    </dxf>
    <dxf>
      <font>
        <condense val="0"/>
        <extend val="0"/>
        <color indexed="20"/>
      </font>
    </dxf>
    <dxf>
      <font>
        <condense val="0"/>
        <extend val="0"/>
        <color indexed="20"/>
      </font>
    </dxf>
    <dxf>
      <font>
        <condense val="0"/>
        <extend val="0"/>
        <color rgb="FF9C0006"/>
      </font>
      <fill>
        <patternFill>
          <bgColor rgb="FFFFC7CE"/>
        </patternFill>
      </fill>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rgb="FF9C0006"/>
      </font>
      <fill>
        <patternFill>
          <bgColor rgb="FFFFC7CE"/>
        </patternFill>
      </fill>
    </dxf>
    <dxf>
      <font>
        <condense val="0"/>
        <extend val="0"/>
        <color indexed="20"/>
      </font>
    </dxf>
    <dxf>
      <font>
        <condense val="0"/>
        <extend val="0"/>
        <color indexed="20"/>
      </font>
    </dxf>
    <dxf>
      <font>
        <condense val="0"/>
        <extend val="0"/>
        <color indexed="20"/>
      </font>
    </dxf>
    <dxf>
      <font>
        <condense val="0"/>
        <extend val="0"/>
        <color rgb="FF9C0006"/>
      </font>
      <fill>
        <patternFill>
          <bgColor rgb="FFFFC7CE"/>
        </patternFill>
      </fill>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rgb="FF9C0006"/>
      </font>
      <fill>
        <patternFill>
          <bgColor rgb="FFFFC7CE"/>
        </patternFill>
      </fill>
    </dxf>
    <dxf>
      <font>
        <condense val="0"/>
        <extend val="0"/>
        <color indexed="20"/>
      </font>
    </dxf>
    <dxf>
      <font>
        <condense val="0"/>
        <extend val="0"/>
        <color indexed="20"/>
      </font>
    </dxf>
    <dxf>
      <font>
        <condense val="0"/>
        <extend val="0"/>
        <color indexed="20"/>
      </font>
    </dxf>
    <dxf>
      <font>
        <condense val="0"/>
        <extend val="0"/>
        <color rgb="FF9C0006"/>
      </font>
      <fill>
        <patternFill>
          <bgColor rgb="FFFFC7CE"/>
        </patternFill>
      </fill>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rgb="FF9C0006"/>
      </font>
      <fill>
        <patternFill>
          <bgColor rgb="FFFFC7CE"/>
        </patternFill>
      </fill>
    </dxf>
    <dxf>
      <font>
        <condense val="0"/>
        <extend val="0"/>
        <color indexed="20"/>
      </font>
    </dxf>
    <dxf>
      <font>
        <condense val="0"/>
        <extend val="0"/>
        <color indexed="20"/>
      </font>
    </dxf>
    <dxf>
      <font>
        <condense val="0"/>
        <extend val="0"/>
        <color indexed="20"/>
      </font>
    </dxf>
    <dxf>
      <font>
        <condense val="0"/>
        <extend val="0"/>
        <color rgb="FF9C0006"/>
      </font>
      <fill>
        <patternFill>
          <bgColor rgb="FFFFC7CE"/>
        </patternFill>
      </fill>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rgb="FF9C0006"/>
      </font>
      <fill>
        <patternFill>
          <bgColor rgb="FFFFC7CE"/>
        </patternFill>
      </fill>
    </dxf>
    <dxf>
      <font>
        <condense val="0"/>
        <extend val="0"/>
        <color indexed="20"/>
      </font>
    </dxf>
    <dxf>
      <font>
        <condense val="0"/>
        <extend val="0"/>
        <color indexed="20"/>
      </font>
    </dxf>
    <dxf>
      <font>
        <condense val="0"/>
        <extend val="0"/>
        <color indexed="20"/>
      </font>
    </dxf>
    <dxf>
      <font>
        <condense val="0"/>
        <extend val="0"/>
        <color rgb="FF9C0006"/>
      </font>
      <fill>
        <patternFill>
          <bgColor rgb="FFFFC7CE"/>
        </patternFill>
      </fill>
    </dxf>
    <dxf>
      <font>
        <condense val="0"/>
        <extend val="0"/>
        <color indexed="20"/>
      </font>
    </dxf>
    <dxf>
      <font>
        <condense val="0"/>
        <extend val="0"/>
        <color indexed="20"/>
      </font>
    </dxf>
    <dxf>
      <font>
        <condense val="0"/>
        <extend val="0"/>
        <color indexed="20"/>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rgb="FF9C0006"/>
      </font>
      <fill>
        <patternFill>
          <bgColor rgb="FFFFC7CE"/>
        </patternFill>
      </fill>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rgb="FF9C0006"/>
      </font>
      <fill>
        <patternFill>
          <bgColor rgb="FFFFC7CE"/>
        </patternFill>
      </fill>
    </dxf>
    <dxf>
      <font>
        <condense val="0"/>
        <extend val="0"/>
        <color indexed="20"/>
      </font>
    </dxf>
    <dxf>
      <font>
        <condense val="0"/>
        <extend val="0"/>
        <color indexed="20"/>
      </font>
    </dxf>
    <dxf>
      <font>
        <condense val="0"/>
        <extend val="0"/>
        <color indexed="20"/>
      </font>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indexed="20"/>
      </font>
    </dxf>
    <dxf>
      <font>
        <condense val="0"/>
        <extend val="0"/>
        <color rgb="FF800080"/>
      </font>
    </dxf>
    <dxf>
      <font>
        <condense val="0"/>
        <extend val="0"/>
        <color indexed="20"/>
      </font>
    </dxf>
  </dxfs>
  <tableStyles count="0" defaultTableStyle="TableStyleMedium9"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488157</xdr:colOff>
      <xdr:row>0</xdr:row>
      <xdr:rowOff>202407</xdr:rowOff>
    </xdr:from>
    <xdr:to>
      <xdr:col>3</xdr:col>
      <xdr:colOff>172244</xdr:colOff>
      <xdr:row>1</xdr:row>
      <xdr:rowOff>2382</xdr:rowOff>
    </xdr:to>
    <xdr:pic>
      <xdr:nvPicPr>
        <xdr:cNvPr id="3" name="图片 2" descr="fasfdsa.png">
          <a:extLst>
            <a:ext uri="{FF2B5EF4-FFF2-40B4-BE49-F238E27FC236}">
              <a16:creationId xmlns="" xmlns:a16="http://schemas.microsoft.com/office/drawing/2014/main"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8157" y="202407"/>
          <a:ext cx="1374775"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0</xdr:colOff>
      <xdr:row>2</xdr:row>
      <xdr:rowOff>0</xdr:rowOff>
    </xdr:from>
    <xdr:to>
      <xdr:col>6</xdr:col>
      <xdr:colOff>422</xdr:colOff>
      <xdr:row>2</xdr:row>
      <xdr:rowOff>178567</xdr:rowOff>
    </xdr:to>
    <xdr:pic>
      <xdr:nvPicPr>
        <xdr:cNvPr id="2" name="图片 1" descr="CMM02.png">
          <a:extLst>
            <a:ext uri="{FF2B5EF4-FFF2-40B4-BE49-F238E27FC236}">
              <a16:creationId xmlns=""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stretch>
          <a:fillRect/>
        </a:stretch>
      </xdr:blipFill>
      <xdr:spPr>
        <a:xfrm>
          <a:off x="9699170" y="923925"/>
          <a:ext cx="422" cy="178567"/>
        </a:xfrm>
        <a:prstGeom prst="rect">
          <a:avLst/>
        </a:prstGeom>
      </xdr:spPr>
    </xdr:pic>
    <xdr:clientData/>
  </xdr:twoCellAnchor>
  <xdr:twoCellAnchor editAs="oneCell">
    <xdr:from>
      <xdr:col>0</xdr:col>
      <xdr:colOff>476251</xdr:colOff>
      <xdr:row>0</xdr:row>
      <xdr:rowOff>154782</xdr:rowOff>
    </xdr:from>
    <xdr:to>
      <xdr:col>2</xdr:col>
      <xdr:colOff>255588</xdr:colOff>
      <xdr:row>0</xdr:row>
      <xdr:rowOff>454820</xdr:rowOff>
    </xdr:to>
    <xdr:pic>
      <xdr:nvPicPr>
        <xdr:cNvPr id="5" name="图片 4" descr="fasfdsa.png">
          <a:extLst>
            <a:ext uri="{FF2B5EF4-FFF2-40B4-BE49-F238E27FC236}">
              <a16:creationId xmlns="" xmlns:a16="http://schemas.microsoft.com/office/drawing/2014/main" id="{00000000-0008-0000-02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76251" y="154782"/>
          <a:ext cx="1374775"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2612570</xdr:colOff>
      <xdr:row>2</xdr:row>
      <xdr:rowOff>0</xdr:rowOff>
    </xdr:from>
    <xdr:to>
      <xdr:col>12</xdr:col>
      <xdr:colOff>2615613</xdr:colOff>
      <xdr:row>2</xdr:row>
      <xdr:rowOff>178567</xdr:rowOff>
    </xdr:to>
    <xdr:pic>
      <xdr:nvPicPr>
        <xdr:cNvPr id="2" name="图片 1" descr="CMM02.png">
          <a:extLst>
            <a:ext uri="{FF2B5EF4-FFF2-40B4-BE49-F238E27FC236}">
              <a16:creationId xmlns=""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stretch>
          <a:fillRect/>
        </a:stretch>
      </xdr:blipFill>
      <xdr:spPr>
        <a:xfrm>
          <a:off x="9708695" y="819150"/>
          <a:ext cx="3042" cy="178567"/>
        </a:xfrm>
        <a:prstGeom prst="rect">
          <a:avLst/>
        </a:prstGeom>
      </xdr:spPr>
    </xdr:pic>
    <xdr:clientData/>
  </xdr:twoCellAnchor>
  <xdr:twoCellAnchor editAs="oneCell">
    <xdr:from>
      <xdr:col>1</xdr:col>
      <xdr:colOff>0</xdr:colOff>
      <xdr:row>1</xdr:row>
      <xdr:rowOff>0</xdr:rowOff>
    </xdr:from>
    <xdr:to>
      <xdr:col>2</xdr:col>
      <xdr:colOff>321422</xdr:colOff>
      <xdr:row>1</xdr:row>
      <xdr:rowOff>300038</xdr:rowOff>
    </xdr:to>
    <xdr:pic>
      <xdr:nvPicPr>
        <xdr:cNvPr id="4" name="图片 3" descr="fasfdsa.png">
          <a:extLst>
            <a:ext uri="{FF2B5EF4-FFF2-40B4-BE49-F238E27FC236}">
              <a16:creationId xmlns="" xmlns:a16="http://schemas.microsoft.com/office/drawing/2014/main" id="{00000000-0008-0000-03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49088" y="224118"/>
          <a:ext cx="1374775"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485775</xdr:colOff>
      <xdr:row>0</xdr:row>
      <xdr:rowOff>180975</xdr:rowOff>
    </xdr:from>
    <xdr:to>
      <xdr:col>2</xdr:col>
      <xdr:colOff>231775</xdr:colOff>
      <xdr:row>0</xdr:row>
      <xdr:rowOff>481013</xdr:rowOff>
    </xdr:to>
    <xdr:pic>
      <xdr:nvPicPr>
        <xdr:cNvPr id="3" name="图片 2" descr="fasfdsa.png">
          <a:extLst>
            <a:ext uri="{FF2B5EF4-FFF2-40B4-BE49-F238E27FC236}">
              <a16:creationId xmlns="" xmlns:a16="http://schemas.microsoft.com/office/drawing/2014/main" id="{00000000-0008-0000-04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5775" y="180975"/>
          <a:ext cx="1374775" cy="30003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hyperlink" Target="http://www.baidu.com/link?url=2FcmhDMvUbFY4NhFNTviScsSbWxqE7rNlxEqsDLoUs3LRoytBJ-jKNmVIi_Jy9nKb-JKiJKBGDjagREgRyNAZ1_xACQc_O4pln33zhpf5A4_0TDNY7_LosY1bNGHW_EeJsch-GhE96oCXAWeshp2yoiHQXoG1lvgM_xIpDzz2pe" TargetMode="External"/><Relationship Id="rId7" Type="http://schemas.openxmlformats.org/officeDocument/2006/relationships/printerSettings" Target="../printerSettings/printerSettings3.bin"/><Relationship Id="rId2" Type="http://schemas.openxmlformats.org/officeDocument/2006/relationships/hyperlink" Target="http://www.baidu.com/link?url=TO90SfhVbzchb4giVd2D0aB9U4LgNZR0JWIaSIjRiP-ytkPXESL7UMrP9s9R6ZzB-wxldeTLao_1fHoYMkxQtNOcD9EcM0X3mTxTV0BVUX_CW4nLUgRyd1g9z8478w2KRA1ogcCQn_Mp9owjRUtZQ6cgTQTk1zDJdZYLLLpT6LW" TargetMode="External"/><Relationship Id="rId1" Type="http://schemas.openxmlformats.org/officeDocument/2006/relationships/hyperlink" Target="http://www.baidu.com/link?url=2TekOWqBvHTt_be9Dv1L4iqkKdC5C4BBAmvzrjdG89_xKpH9k33gWHh22kbzOmW-LRGxMoPhD4pR8fabpChXrI-_Om_J1L0HtxjIwfH7oDCLnNKikiAVZOHG-RM6BezZ_m9LjAP3H4KIDzdNcwJB4q9V-Ph8x8VPrASxEs8Fhem" TargetMode="External"/><Relationship Id="rId6" Type="http://schemas.openxmlformats.org/officeDocument/2006/relationships/hyperlink" Target="http://www.gewara.com/movie/searchCinema.xhtml?countycode=130202" TargetMode="External"/><Relationship Id="rId5" Type="http://schemas.openxmlformats.org/officeDocument/2006/relationships/hyperlink" Target="http://www.gewara.com/movie/searchCinema.xhtml?countycode=230203" TargetMode="External"/><Relationship Id="rId4" Type="http://schemas.openxmlformats.org/officeDocument/2006/relationships/hyperlink" Target="http://www.baidu.com/link?url=BNCxmnq3-TbSe7hU-kNz-hfu4q5DWmXsasfvtzbkwvYUvkGVqYmepDqH2hTEusg3AYQjBGGfmDSpwFTSoNroYnYs8uOHNhrSJNNyl_uZEie-25bF3vHbL4k3GZ9BuDbg0XRiPHxdvKNUqQcMbdGyQOMGLVVkXLh3paSu42yMgJq"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sheetData/>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41"/>
  <sheetViews>
    <sheetView showGridLines="0" zoomScale="80" zoomScaleNormal="80" workbookViewId="0">
      <pane ySplit="8" topLeftCell="A9" activePane="bottomLeft" state="frozen"/>
      <selection pane="bottomLeft" activeCell="W5" sqref="W5"/>
    </sheetView>
  </sheetViews>
  <sheetFormatPr defaultColWidth="9" defaultRowHeight="17.25"/>
  <cols>
    <col min="1" max="1" width="6.625" style="4" customWidth="1"/>
    <col min="2" max="2" width="7.125" style="4" customWidth="1"/>
    <col min="3" max="3" width="8.5" style="4" customWidth="1"/>
    <col min="4" max="4" width="9.75" style="4" customWidth="1"/>
    <col min="5" max="5" width="10.25" style="4" bestFit="1" customWidth="1"/>
    <col min="6" max="6" width="11.75" style="4" customWidth="1"/>
    <col min="7" max="7" width="13.375" style="408" hidden="1" customWidth="1"/>
    <col min="8" max="8" width="13.375" style="4" customWidth="1"/>
    <col min="9" max="9" width="13.75" style="408" hidden="1" customWidth="1"/>
    <col min="10" max="11" width="17.375" style="4" hidden="1" customWidth="1"/>
    <col min="12" max="12" width="13.5" style="4" customWidth="1"/>
    <col min="13" max="13" width="13.625" style="4" hidden="1" customWidth="1"/>
    <col min="14" max="14" width="13.75" style="4" hidden="1" customWidth="1"/>
    <col min="15" max="15" width="16" style="4" customWidth="1"/>
    <col min="16" max="16" width="16.5" style="397" hidden="1" customWidth="1"/>
    <col min="17" max="17" width="25.5" style="397" hidden="1" customWidth="1"/>
    <col min="18" max="18" width="15.5" style="33" bestFit="1" customWidth="1"/>
    <col min="19" max="19" width="18.125" style="4" bestFit="1" customWidth="1"/>
    <col min="20" max="20" width="16.75" style="33" bestFit="1" customWidth="1"/>
    <col min="21" max="21" width="20" style="4" customWidth="1"/>
    <col min="22" max="16384" width="9" style="4"/>
  </cols>
  <sheetData>
    <row r="1" spans="2:21" ht="39.75" customHeight="1"/>
    <row r="2" spans="2:21" ht="60" customHeight="1">
      <c r="B2" s="506" t="s">
        <v>3557</v>
      </c>
      <c r="C2" s="507"/>
      <c r="D2" s="507"/>
      <c r="E2" s="507"/>
      <c r="F2" s="507"/>
      <c r="G2" s="507"/>
      <c r="H2" s="507"/>
      <c r="I2" s="507"/>
      <c r="J2" s="507"/>
      <c r="K2" s="507"/>
      <c r="L2" s="507"/>
      <c r="M2" s="507"/>
      <c r="N2" s="507"/>
      <c r="O2" s="507"/>
      <c r="P2" s="507"/>
      <c r="Q2" s="507"/>
      <c r="R2" s="507"/>
      <c r="S2" s="507"/>
      <c r="T2" s="507"/>
    </row>
    <row r="3" spans="2:21" s="58" customFormat="1" ht="10.5" customHeight="1">
      <c r="B3" s="56"/>
      <c r="C3" s="56"/>
      <c r="D3" s="56"/>
      <c r="E3" s="56"/>
      <c r="F3" s="56"/>
      <c r="G3" s="409"/>
      <c r="H3" s="56"/>
      <c r="I3" s="409"/>
      <c r="J3" s="56"/>
      <c r="K3" s="56"/>
      <c r="L3" s="56"/>
      <c r="M3" s="56"/>
      <c r="N3" s="56"/>
      <c r="O3" s="56"/>
      <c r="P3" s="398"/>
      <c r="Q3" s="398"/>
      <c r="R3" s="57"/>
      <c r="T3" s="57"/>
    </row>
    <row r="4" spans="2:21" ht="19.5" customHeight="1">
      <c r="B4" s="9" t="s">
        <v>104</v>
      </c>
      <c r="C4" s="10"/>
      <c r="D4" s="10"/>
      <c r="E4" s="10"/>
      <c r="F4" s="10"/>
      <c r="G4" s="410"/>
      <c r="H4" s="11"/>
      <c r="I4" s="412"/>
      <c r="J4" s="11"/>
      <c r="K4" s="12"/>
      <c r="L4" s="13"/>
      <c r="M4" s="14"/>
      <c r="N4" s="11"/>
      <c r="O4" s="14" t="s">
        <v>105</v>
      </c>
      <c r="P4" s="399"/>
      <c r="Q4" s="399"/>
      <c r="R4" s="423"/>
      <c r="S4" s="424"/>
      <c r="T4" s="425"/>
    </row>
    <row r="5" spans="2:21" ht="19.5" customHeight="1">
      <c r="B5" s="9" t="s">
        <v>106</v>
      </c>
      <c r="C5" s="15"/>
      <c r="D5" s="15"/>
      <c r="E5" s="15"/>
      <c r="F5" s="15"/>
      <c r="G5" s="411"/>
      <c r="H5" s="11"/>
      <c r="I5" s="412"/>
      <c r="J5" s="11"/>
      <c r="K5" s="12"/>
      <c r="L5" s="16"/>
      <c r="M5" s="14"/>
      <c r="N5" s="11"/>
      <c r="O5" s="14" t="s">
        <v>107</v>
      </c>
      <c r="P5" s="400"/>
      <c r="Q5" s="400"/>
      <c r="R5" s="426"/>
      <c r="S5" s="427"/>
      <c r="T5" s="428"/>
    </row>
    <row r="6" spans="2:21" ht="19.5" customHeight="1">
      <c r="B6" s="9" t="s">
        <v>112</v>
      </c>
      <c r="C6" s="15"/>
      <c r="D6" s="15"/>
      <c r="E6" s="15"/>
      <c r="F6" s="15"/>
      <c r="G6" s="411"/>
      <c r="H6" s="11"/>
      <c r="I6" s="412"/>
      <c r="J6" s="11"/>
      <c r="K6" s="12"/>
      <c r="L6" s="13"/>
      <c r="M6" s="14"/>
      <c r="N6" s="11"/>
      <c r="O6" s="14" t="s">
        <v>108</v>
      </c>
      <c r="P6" s="400"/>
      <c r="Q6" s="400"/>
      <c r="R6" s="426"/>
      <c r="S6" s="427"/>
      <c r="T6" s="428"/>
    </row>
    <row r="7" spans="2:21" ht="19.5" customHeight="1" thickBot="1">
      <c r="B7" s="11"/>
      <c r="C7" s="11"/>
      <c r="D7" s="11"/>
      <c r="E7" s="11"/>
      <c r="F7" s="11"/>
      <c r="G7" s="412"/>
      <c r="H7" s="11"/>
      <c r="I7" s="412"/>
      <c r="J7" s="11"/>
      <c r="K7" s="11"/>
      <c r="L7" s="11"/>
      <c r="M7" s="11"/>
      <c r="N7" s="11"/>
      <c r="O7" s="11"/>
      <c r="P7" s="401"/>
      <c r="Q7" s="401"/>
      <c r="R7" s="34"/>
      <c r="S7" s="11"/>
      <c r="T7" s="34"/>
    </row>
    <row r="8" spans="2:21" s="59" customFormat="1" ht="52.5" customHeight="1">
      <c r="B8" s="285" t="s">
        <v>0</v>
      </c>
      <c r="C8" s="286" t="s">
        <v>2</v>
      </c>
      <c r="D8" s="286" t="s">
        <v>113</v>
      </c>
      <c r="E8" s="286" t="s">
        <v>23</v>
      </c>
      <c r="F8" s="286" t="s">
        <v>460</v>
      </c>
      <c r="G8" s="286" t="s">
        <v>3291</v>
      </c>
      <c r="H8" s="286" t="s">
        <v>3143</v>
      </c>
      <c r="I8" s="286" t="s">
        <v>3292</v>
      </c>
      <c r="J8" s="359" t="s">
        <v>3144</v>
      </c>
      <c r="K8" s="286" t="s">
        <v>109</v>
      </c>
      <c r="L8" s="287" t="s">
        <v>734</v>
      </c>
      <c r="M8" s="287" t="s">
        <v>114</v>
      </c>
      <c r="N8" s="286" t="s">
        <v>115</v>
      </c>
      <c r="O8" s="286" t="s">
        <v>117</v>
      </c>
      <c r="P8" s="286" t="s">
        <v>3289</v>
      </c>
      <c r="Q8" s="286" t="s">
        <v>3290</v>
      </c>
      <c r="R8" s="358" t="s">
        <v>3153</v>
      </c>
      <c r="S8" s="288" t="s">
        <v>110</v>
      </c>
      <c r="T8" s="289" t="s">
        <v>735</v>
      </c>
    </row>
    <row r="9" spans="2:21" ht="20.100000000000001" customHeight="1">
      <c r="B9" s="43">
        <v>1</v>
      </c>
      <c r="C9" s="53" t="s">
        <v>29</v>
      </c>
      <c r="D9" s="43" t="s">
        <v>15</v>
      </c>
      <c r="E9" s="43" t="s">
        <v>187</v>
      </c>
      <c r="F9" s="44">
        <f>普通厅列表!I24</f>
        <v>20</v>
      </c>
      <c r="G9" s="413">
        <v>173</v>
      </c>
      <c r="H9" s="44">
        <f>普通厅列表!J24</f>
        <v>173</v>
      </c>
      <c r="I9" s="413">
        <v>108</v>
      </c>
      <c r="J9" s="45">
        <f>I9/G9</f>
        <v>0.62427745664739887</v>
      </c>
      <c r="K9" s="45">
        <f t="shared" ref="K9:K76" si="0">H9/G9</f>
        <v>1</v>
      </c>
      <c r="L9" s="47">
        <v>30</v>
      </c>
      <c r="M9" s="54">
        <f>IF(L9=15,0.6666,IF(L9=30,1,IF(L9=45,1.7,IF(L9=60,2,0))))</f>
        <v>1</v>
      </c>
      <c r="N9" s="54">
        <f>IF(K9&gt;=0.8,1,IF(K9&lt;=0,0,IF(K9&lt;=0.5,1.5,IF(K9&lt;1,1.2,1))))</f>
        <v>1</v>
      </c>
      <c r="O9" s="47">
        <v>2</v>
      </c>
      <c r="P9" s="402">
        <v>6700</v>
      </c>
      <c r="Q9" s="402">
        <v>5000</v>
      </c>
      <c r="R9" s="46">
        <f>IF(J9=100%,P9*N9*M9*H9,IF(K9&gt;J9,Q9*N9*M9*H9,IF(K9&lt;=J9,P9*N9*M9*H9)))</f>
        <v>865000</v>
      </c>
      <c r="S9" s="48">
        <v>1</v>
      </c>
      <c r="T9" s="354">
        <f>R9*S9*O9</f>
        <v>1730000</v>
      </c>
      <c r="U9" s="368"/>
    </row>
    <row r="10" spans="2:21" ht="20.100000000000001" customHeight="1">
      <c r="B10" s="43">
        <v>2</v>
      </c>
      <c r="C10" s="53" t="s">
        <v>490</v>
      </c>
      <c r="D10" s="72" t="s">
        <v>491</v>
      </c>
      <c r="E10" s="72" t="s">
        <v>491</v>
      </c>
      <c r="F10" s="44">
        <f>普通厅列表!I62</f>
        <v>37</v>
      </c>
      <c r="G10" s="413">
        <v>279</v>
      </c>
      <c r="H10" s="44">
        <f>普通厅列表!J62</f>
        <v>279</v>
      </c>
      <c r="I10" s="413">
        <v>175</v>
      </c>
      <c r="J10" s="45">
        <f t="shared" ref="J10:J75" si="1">I10/G10</f>
        <v>0.62724014336917566</v>
      </c>
      <c r="K10" s="45">
        <f t="shared" si="0"/>
        <v>1</v>
      </c>
      <c r="L10" s="47">
        <v>30</v>
      </c>
      <c r="M10" s="54">
        <f t="shared" ref="M10:M77" si="2">IF(L10=15,0.6666,IF(L10=30,1,IF(L10=45,1.7,IF(L10=60,2,0))))</f>
        <v>1</v>
      </c>
      <c r="N10" s="54">
        <f t="shared" ref="N10:N75" si="3">IF(K10&gt;=0.8,1,IF(K10&lt;=0,0,IF(K10&lt;=0.5,1.5,IF(K10&lt;1,1.2,1))))</f>
        <v>1</v>
      </c>
      <c r="O10" s="47">
        <v>2</v>
      </c>
      <c r="P10" s="402">
        <v>6700</v>
      </c>
      <c r="Q10" s="402">
        <v>5200</v>
      </c>
      <c r="R10" s="46">
        <f t="shared" ref="R10:R74" si="4">IF(J10=100%,P10*N10*M10*H10,IF(K10&gt;J10,Q10*N10*M10*H10,IF(K10&lt;=J10,P10*N10*M10*H10)))</f>
        <v>1450800</v>
      </c>
      <c r="S10" s="48">
        <v>1</v>
      </c>
      <c r="T10" s="354">
        <f t="shared" ref="T10:T74" si="5">R10*S10*O10</f>
        <v>2901600</v>
      </c>
      <c r="U10" s="368"/>
    </row>
    <row r="11" spans="2:21" ht="20.100000000000001" customHeight="1">
      <c r="B11" s="43">
        <v>3</v>
      </c>
      <c r="C11" s="53" t="s">
        <v>29</v>
      </c>
      <c r="D11" s="43" t="s">
        <v>7</v>
      </c>
      <c r="E11" s="43" t="s">
        <v>19</v>
      </c>
      <c r="F11" s="44">
        <f>普通厅列表!I98</f>
        <v>35</v>
      </c>
      <c r="G11" s="413">
        <v>244</v>
      </c>
      <c r="H11" s="44">
        <f>普通厅列表!J98</f>
        <v>244</v>
      </c>
      <c r="I11" s="413">
        <v>99</v>
      </c>
      <c r="J11" s="45">
        <f t="shared" si="1"/>
        <v>0.40573770491803279</v>
      </c>
      <c r="K11" s="45">
        <f t="shared" si="0"/>
        <v>1</v>
      </c>
      <c r="L11" s="47">
        <v>30</v>
      </c>
      <c r="M11" s="54">
        <f>IF(L11=15,0.6666,IF(L11=30,1,IF(L11=45,1.7,IF(L11=60,2,0))))</f>
        <v>1</v>
      </c>
      <c r="N11" s="54">
        <f t="shared" si="3"/>
        <v>1</v>
      </c>
      <c r="O11" s="47">
        <v>2</v>
      </c>
      <c r="P11" s="402">
        <v>6700</v>
      </c>
      <c r="Q11" s="402">
        <v>4700</v>
      </c>
      <c r="R11" s="46">
        <f>IF(J11=100%,P11*N11*M11*H11,IF(K11&gt;J11,Q11*N11*M11*H11,IF(K11&lt;=J11,P11*N11*M11*H11)))</f>
        <v>1146800</v>
      </c>
      <c r="S11" s="48">
        <v>1</v>
      </c>
      <c r="T11" s="354">
        <f t="shared" si="5"/>
        <v>2293600</v>
      </c>
      <c r="U11" s="368"/>
    </row>
    <row r="12" spans="2:21" ht="20.100000000000001" customHeight="1">
      <c r="B12" s="43">
        <v>4</v>
      </c>
      <c r="C12" s="53" t="s">
        <v>29</v>
      </c>
      <c r="D12" s="43" t="s">
        <v>7</v>
      </c>
      <c r="E12" s="43" t="s">
        <v>119</v>
      </c>
      <c r="F12" s="44">
        <f>普通厅列表!I147</f>
        <v>48</v>
      </c>
      <c r="G12" s="413">
        <v>274</v>
      </c>
      <c r="H12" s="44">
        <f>普通厅列表!J147</f>
        <v>274</v>
      </c>
      <c r="I12" s="413">
        <v>5</v>
      </c>
      <c r="J12" s="45">
        <f t="shared" si="1"/>
        <v>1.824817518248175E-2</v>
      </c>
      <c r="K12" s="131">
        <f>H12/G12</f>
        <v>1</v>
      </c>
      <c r="L12" s="47">
        <v>30</v>
      </c>
      <c r="M12" s="54">
        <f>IF(L12=15,0.6666,IF(L12=30,1,IF(L12=45,1.7,IF(L12=60,2,0))))</f>
        <v>1</v>
      </c>
      <c r="N12" s="54">
        <f t="shared" si="3"/>
        <v>1</v>
      </c>
      <c r="O12" s="47">
        <v>2</v>
      </c>
      <c r="P12" s="402">
        <v>6700</v>
      </c>
      <c r="Q12" s="402">
        <v>3400</v>
      </c>
      <c r="R12" s="46">
        <f t="shared" si="4"/>
        <v>931600</v>
      </c>
      <c r="S12" s="48">
        <v>1</v>
      </c>
      <c r="T12" s="354">
        <f t="shared" si="5"/>
        <v>1863200</v>
      </c>
      <c r="U12" s="368"/>
    </row>
    <row r="13" spans="2:21" ht="20.100000000000001" customHeight="1">
      <c r="B13" s="43">
        <v>5</v>
      </c>
      <c r="C13" s="53" t="s">
        <v>3147</v>
      </c>
      <c r="D13" s="43" t="s">
        <v>7</v>
      </c>
      <c r="E13" s="43" t="s">
        <v>37</v>
      </c>
      <c r="F13" s="44">
        <f>普通厅列表!I155</f>
        <v>7</v>
      </c>
      <c r="G13" s="413">
        <v>55</v>
      </c>
      <c r="H13" s="44">
        <f>普通厅列表!J155</f>
        <v>55</v>
      </c>
      <c r="I13" s="413">
        <v>49</v>
      </c>
      <c r="J13" s="45">
        <f>I13/G13</f>
        <v>0.89090909090909087</v>
      </c>
      <c r="K13" s="45">
        <f>H13/G13</f>
        <v>1</v>
      </c>
      <c r="L13" s="47">
        <v>30</v>
      </c>
      <c r="M13" s="54">
        <f>IF(L13=15,0.6666,IF(L13=30,1,IF(L13=45,1.7,IF(L13=60,2,0))))</f>
        <v>1</v>
      </c>
      <c r="N13" s="54">
        <f>IF(K13&gt;=0.8,1,IF(K13&lt;=0,0,IF(K13&lt;=0.5,1.5,IF(K13&lt;1,1.2,1))))</f>
        <v>1</v>
      </c>
      <c r="O13" s="47">
        <v>2</v>
      </c>
      <c r="P13" s="402">
        <v>5899.4999999999991</v>
      </c>
      <c r="Q13" s="402">
        <v>5500</v>
      </c>
      <c r="R13" s="46">
        <f t="shared" si="4"/>
        <v>302500</v>
      </c>
      <c r="S13" s="48">
        <v>1</v>
      </c>
      <c r="T13" s="354">
        <f t="shared" si="5"/>
        <v>605000</v>
      </c>
      <c r="U13" s="368"/>
    </row>
    <row r="14" spans="2:21" ht="20.100000000000001" customHeight="1">
      <c r="B14" s="43">
        <v>6</v>
      </c>
      <c r="C14" s="53" t="s">
        <v>3147</v>
      </c>
      <c r="D14" s="43" t="s">
        <v>7</v>
      </c>
      <c r="E14" s="43" t="s">
        <v>147</v>
      </c>
      <c r="F14" s="44">
        <f>普通厅列表!I166</f>
        <v>10</v>
      </c>
      <c r="G14" s="413">
        <v>66</v>
      </c>
      <c r="H14" s="44">
        <f>普通厅列表!J166</f>
        <v>66</v>
      </c>
      <c r="I14" s="413">
        <v>36</v>
      </c>
      <c r="J14" s="45">
        <f>I14/G14</f>
        <v>0.54545454545454541</v>
      </c>
      <c r="K14" s="45">
        <f>H14/G14</f>
        <v>1</v>
      </c>
      <c r="L14" s="47">
        <v>30</v>
      </c>
      <c r="M14" s="54">
        <f>IF(L14=15,0.6666,IF(L14=30,1,IF(L14=45,1.7,IF(L14=60,2,0))))</f>
        <v>1</v>
      </c>
      <c r="N14" s="54">
        <f>IF(K14&gt;=0.8,1,IF(K14&lt;=0,0,IF(K14&lt;=0.5,1.5,IF(K14&lt;1,1.2,1))))</f>
        <v>1</v>
      </c>
      <c r="O14" s="47">
        <v>2</v>
      </c>
      <c r="P14" s="402">
        <v>5600</v>
      </c>
      <c r="Q14" s="402">
        <v>4700</v>
      </c>
      <c r="R14" s="46">
        <f t="shared" si="4"/>
        <v>310200</v>
      </c>
      <c r="S14" s="48">
        <v>1</v>
      </c>
      <c r="T14" s="354">
        <f t="shared" si="5"/>
        <v>620400</v>
      </c>
      <c r="U14" s="368"/>
    </row>
    <row r="15" spans="2:21" ht="20.100000000000001" customHeight="1">
      <c r="B15" s="43">
        <v>7</v>
      </c>
      <c r="C15" s="53" t="s">
        <v>29</v>
      </c>
      <c r="D15" s="43" t="s">
        <v>11</v>
      </c>
      <c r="E15" s="43" t="s">
        <v>118</v>
      </c>
      <c r="F15" s="44">
        <f>普通厅列表!I188</f>
        <v>21</v>
      </c>
      <c r="G15" s="413">
        <v>187</v>
      </c>
      <c r="H15" s="44">
        <f>普通厅列表!J188</f>
        <v>187</v>
      </c>
      <c r="I15" s="413">
        <v>139</v>
      </c>
      <c r="J15" s="45">
        <f t="shared" si="1"/>
        <v>0.74331550802139035</v>
      </c>
      <c r="K15" s="45">
        <f t="shared" si="0"/>
        <v>1</v>
      </c>
      <c r="L15" s="47">
        <v>30</v>
      </c>
      <c r="M15" s="54">
        <f t="shared" si="2"/>
        <v>1</v>
      </c>
      <c r="N15" s="54">
        <f t="shared" si="3"/>
        <v>1</v>
      </c>
      <c r="O15" s="47">
        <v>2</v>
      </c>
      <c r="P15" s="402">
        <v>6700</v>
      </c>
      <c r="Q15" s="402">
        <v>5900</v>
      </c>
      <c r="R15" s="46">
        <f t="shared" si="4"/>
        <v>1103300</v>
      </c>
      <c r="S15" s="48">
        <v>1</v>
      </c>
      <c r="T15" s="354">
        <f t="shared" si="5"/>
        <v>2206600</v>
      </c>
      <c r="U15" s="368"/>
    </row>
    <row r="16" spans="2:21" ht="20.100000000000001" customHeight="1">
      <c r="B16" s="43">
        <v>8</v>
      </c>
      <c r="C16" s="53" t="s">
        <v>29</v>
      </c>
      <c r="D16" s="43" t="s">
        <v>5</v>
      </c>
      <c r="E16" s="43" t="s">
        <v>35</v>
      </c>
      <c r="F16" s="44">
        <f>普通厅列表!I205</f>
        <v>16</v>
      </c>
      <c r="G16" s="413">
        <v>133</v>
      </c>
      <c r="H16" s="44">
        <f>普通厅列表!J205</f>
        <v>133</v>
      </c>
      <c r="I16" s="413">
        <v>85</v>
      </c>
      <c r="J16" s="45">
        <f t="shared" si="1"/>
        <v>0.63909774436090228</v>
      </c>
      <c r="K16" s="45">
        <f t="shared" si="0"/>
        <v>1</v>
      </c>
      <c r="L16" s="47">
        <v>30</v>
      </c>
      <c r="M16" s="54">
        <f t="shared" si="2"/>
        <v>1</v>
      </c>
      <c r="N16" s="54">
        <f t="shared" si="3"/>
        <v>1</v>
      </c>
      <c r="O16" s="47">
        <v>2</v>
      </c>
      <c r="P16" s="402">
        <v>6700</v>
      </c>
      <c r="Q16" s="402">
        <v>5400</v>
      </c>
      <c r="R16" s="46">
        <f t="shared" si="4"/>
        <v>718200</v>
      </c>
      <c r="S16" s="48">
        <v>1</v>
      </c>
      <c r="T16" s="354">
        <f t="shared" si="5"/>
        <v>1436400</v>
      </c>
      <c r="U16" s="368"/>
    </row>
    <row r="17" spans="2:21" ht="20.100000000000001" customHeight="1">
      <c r="B17" s="43">
        <v>9</v>
      </c>
      <c r="C17" s="53" t="s">
        <v>29</v>
      </c>
      <c r="D17" s="43" t="s">
        <v>34</v>
      </c>
      <c r="E17" s="43" t="s">
        <v>120</v>
      </c>
      <c r="F17" s="44">
        <f>普通厅列表!I215</f>
        <v>9</v>
      </c>
      <c r="G17" s="413">
        <v>64</v>
      </c>
      <c r="H17" s="44">
        <f>普通厅列表!J215</f>
        <v>64</v>
      </c>
      <c r="I17" s="413">
        <v>36</v>
      </c>
      <c r="J17" s="45">
        <f t="shared" si="1"/>
        <v>0.5625</v>
      </c>
      <c r="K17" s="45">
        <f t="shared" si="0"/>
        <v>1</v>
      </c>
      <c r="L17" s="47">
        <v>30</v>
      </c>
      <c r="M17" s="54">
        <f t="shared" si="2"/>
        <v>1</v>
      </c>
      <c r="N17" s="54">
        <f t="shared" si="3"/>
        <v>1</v>
      </c>
      <c r="O17" s="47">
        <v>2</v>
      </c>
      <c r="P17" s="402">
        <v>6700</v>
      </c>
      <c r="Q17" s="402">
        <v>5000</v>
      </c>
      <c r="R17" s="46">
        <f t="shared" si="4"/>
        <v>320000</v>
      </c>
      <c r="S17" s="48">
        <v>1</v>
      </c>
      <c r="T17" s="354">
        <f t="shared" si="5"/>
        <v>640000</v>
      </c>
      <c r="U17" s="368"/>
    </row>
    <row r="18" spans="2:21" ht="20.100000000000001" customHeight="1">
      <c r="B18" s="43">
        <v>10</v>
      </c>
      <c r="C18" s="53" t="s">
        <v>29</v>
      </c>
      <c r="D18" s="43" t="s">
        <v>6</v>
      </c>
      <c r="E18" s="43" t="s">
        <v>36</v>
      </c>
      <c r="F18" s="44">
        <f>普通厅列表!I232</f>
        <v>16</v>
      </c>
      <c r="G18" s="413">
        <v>122</v>
      </c>
      <c r="H18" s="44">
        <f>普通厅列表!J232</f>
        <v>122</v>
      </c>
      <c r="I18" s="413">
        <v>53</v>
      </c>
      <c r="J18" s="45">
        <f t="shared" si="1"/>
        <v>0.4344262295081967</v>
      </c>
      <c r="K18" s="45">
        <f t="shared" si="0"/>
        <v>1</v>
      </c>
      <c r="L18" s="47">
        <v>30</v>
      </c>
      <c r="M18" s="54">
        <f t="shared" si="2"/>
        <v>1</v>
      </c>
      <c r="N18" s="54">
        <f t="shared" si="3"/>
        <v>1</v>
      </c>
      <c r="O18" s="47">
        <v>2</v>
      </c>
      <c r="P18" s="402">
        <v>6700</v>
      </c>
      <c r="Q18" s="402">
        <v>5000</v>
      </c>
      <c r="R18" s="46">
        <f t="shared" si="4"/>
        <v>610000</v>
      </c>
      <c r="S18" s="48">
        <v>1</v>
      </c>
      <c r="T18" s="354">
        <f t="shared" si="5"/>
        <v>1220000</v>
      </c>
      <c r="U18" s="368"/>
    </row>
    <row r="19" spans="2:21" ht="20.100000000000001" customHeight="1">
      <c r="B19" s="43">
        <v>11</v>
      </c>
      <c r="C19" s="53" t="s">
        <v>29</v>
      </c>
      <c r="D19" s="43" t="s">
        <v>3288</v>
      </c>
      <c r="E19" s="43" t="s">
        <v>121</v>
      </c>
      <c r="F19" s="44">
        <f>普通厅列表!I253</f>
        <v>20</v>
      </c>
      <c r="G19" s="413">
        <v>167</v>
      </c>
      <c r="H19" s="44">
        <f>普通厅列表!J253</f>
        <v>167</v>
      </c>
      <c r="I19" s="413">
        <v>133</v>
      </c>
      <c r="J19" s="45">
        <f t="shared" si="1"/>
        <v>0.79640718562874246</v>
      </c>
      <c r="K19" s="45">
        <f t="shared" si="0"/>
        <v>1</v>
      </c>
      <c r="L19" s="47">
        <v>30</v>
      </c>
      <c r="M19" s="54">
        <f t="shared" si="2"/>
        <v>1</v>
      </c>
      <c r="N19" s="54">
        <f t="shared" si="3"/>
        <v>1</v>
      </c>
      <c r="O19" s="47">
        <v>2</v>
      </c>
      <c r="P19" s="402">
        <v>6700</v>
      </c>
      <c r="Q19" s="402">
        <v>6200</v>
      </c>
      <c r="R19" s="46">
        <f t="shared" si="4"/>
        <v>1035400</v>
      </c>
      <c r="S19" s="48">
        <v>1</v>
      </c>
      <c r="T19" s="354">
        <f t="shared" si="5"/>
        <v>2070800</v>
      </c>
      <c r="U19" s="368"/>
    </row>
    <row r="20" spans="2:21" ht="20.100000000000001" customHeight="1">
      <c r="B20" s="43">
        <v>12</v>
      </c>
      <c r="C20" s="53" t="s">
        <v>29</v>
      </c>
      <c r="D20" s="43" t="s">
        <v>12</v>
      </c>
      <c r="E20" s="43" t="s">
        <v>122</v>
      </c>
      <c r="F20" s="44">
        <f>普通厅列表!I259</f>
        <v>5</v>
      </c>
      <c r="G20" s="413">
        <v>45</v>
      </c>
      <c r="H20" s="44">
        <f>普通厅列表!J259</f>
        <v>45</v>
      </c>
      <c r="I20" s="413">
        <v>45</v>
      </c>
      <c r="J20" s="45">
        <f t="shared" si="1"/>
        <v>1</v>
      </c>
      <c r="K20" s="45">
        <f t="shared" si="0"/>
        <v>1</v>
      </c>
      <c r="L20" s="47">
        <v>30</v>
      </c>
      <c r="M20" s="54">
        <f t="shared" si="2"/>
        <v>1</v>
      </c>
      <c r="N20" s="54">
        <f t="shared" si="3"/>
        <v>1</v>
      </c>
      <c r="O20" s="47">
        <v>2</v>
      </c>
      <c r="P20" s="402">
        <v>6700</v>
      </c>
      <c r="Q20" s="402">
        <v>6700</v>
      </c>
      <c r="R20" s="46">
        <f t="shared" si="4"/>
        <v>301500</v>
      </c>
      <c r="S20" s="48">
        <v>1</v>
      </c>
      <c r="T20" s="354">
        <f t="shared" si="5"/>
        <v>603000</v>
      </c>
      <c r="U20" s="368"/>
    </row>
    <row r="21" spans="2:21" ht="20.100000000000001" customHeight="1">
      <c r="B21" s="43">
        <v>13</v>
      </c>
      <c r="C21" s="53" t="s">
        <v>465</v>
      </c>
      <c r="D21" s="43" t="s">
        <v>39</v>
      </c>
      <c r="E21" s="43" t="s">
        <v>38</v>
      </c>
      <c r="F21" s="44">
        <f>普通厅列表!I266</f>
        <v>6</v>
      </c>
      <c r="G21" s="413">
        <v>55</v>
      </c>
      <c r="H21" s="44">
        <f>普通厅列表!J266</f>
        <v>55</v>
      </c>
      <c r="I21" s="413">
        <v>55</v>
      </c>
      <c r="J21" s="45">
        <f t="shared" ref="J21:J28" si="6">I21/G21</f>
        <v>1</v>
      </c>
      <c r="K21" s="45">
        <f t="shared" ref="K21:K28" si="7">H21/G21</f>
        <v>1</v>
      </c>
      <c r="L21" s="47">
        <v>30</v>
      </c>
      <c r="M21" s="54">
        <f t="shared" ref="M21:M28" si="8">IF(L21=15,0.6666,IF(L21=30,1,IF(L21=45,1.7,IF(L21=60,2,0))))</f>
        <v>1</v>
      </c>
      <c r="N21" s="54">
        <f t="shared" ref="N21:N28" si="9">IF(K21&gt;=0.8,1,IF(K21&lt;=0,0,IF(K21&lt;=0.5,1.5,IF(K21&lt;1,1.2,1))))</f>
        <v>1</v>
      </c>
      <c r="O21" s="47">
        <v>2</v>
      </c>
      <c r="P21" s="402">
        <v>5900</v>
      </c>
      <c r="Q21" s="402">
        <v>5900</v>
      </c>
      <c r="R21" s="46">
        <f t="shared" si="4"/>
        <v>324500</v>
      </c>
      <c r="S21" s="48">
        <v>1</v>
      </c>
      <c r="T21" s="354">
        <f t="shared" si="5"/>
        <v>649000</v>
      </c>
      <c r="U21" s="368"/>
    </row>
    <row r="22" spans="2:21" ht="20.100000000000001" customHeight="1">
      <c r="B22" s="43">
        <v>14</v>
      </c>
      <c r="C22" s="53" t="s">
        <v>3147</v>
      </c>
      <c r="D22" s="43" t="s">
        <v>12</v>
      </c>
      <c r="E22" s="43" t="s">
        <v>50</v>
      </c>
      <c r="F22" s="44">
        <f>普通厅列表!I275</f>
        <v>8</v>
      </c>
      <c r="G22" s="413">
        <v>69</v>
      </c>
      <c r="H22" s="44">
        <f>普通厅列表!J275</f>
        <v>69</v>
      </c>
      <c r="I22" s="413">
        <v>69</v>
      </c>
      <c r="J22" s="45">
        <f t="shared" si="6"/>
        <v>1</v>
      </c>
      <c r="K22" s="45">
        <f t="shared" si="7"/>
        <v>1</v>
      </c>
      <c r="L22" s="47">
        <v>30</v>
      </c>
      <c r="M22" s="54">
        <f>IF(L22=15,0.6666,IF(L22=30,1,IF(L22=45,1.7,IF(L22=60,2,0))))</f>
        <v>1</v>
      </c>
      <c r="N22" s="54">
        <f t="shared" si="9"/>
        <v>1</v>
      </c>
      <c r="O22" s="47">
        <v>2</v>
      </c>
      <c r="P22" s="402">
        <v>5900</v>
      </c>
      <c r="Q22" s="402">
        <v>5900</v>
      </c>
      <c r="R22" s="46">
        <f t="shared" si="4"/>
        <v>407100</v>
      </c>
      <c r="S22" s="48">
        <v>1</v>
      </c>
      <c r="T22" s="354">
        <f t="shared" si="5"/>
        <v>814200</v>
      </c>
      <c r="U22" s="368"/>
    </row>
    <row r="23" spans="2:21" ht="20.100000000000001" customHeight="1">
      <c r="B23" s="43">
        <v>15</v>
      </c>
      <c r="C23" s="53" t="s">
        <v>3147</v>
      </c>
      <c r="D23" s="43" t="s">
        <v>34</v>
      </c>
      <c r="E23" s="43" t="s">
        <v>31</v>
      </c>
      <c r="F23" s="44">
        <f>普通厅列表!I282</f>
        <v>6</v>
      </c>
      <c r="G23" s="413">
        <v>39</v>
      </c>
      <c r="H23" s="44">
        <f>普通厅列表!J282</f>
        <v>39</v>
      </c>
      <c r="I23" s="413">
        <v>34</v>
      </c>
      <c r="J23" s="45">
        <f t="shared" si="6"/>
        <v>0.87179487179487181</v>
      </c>
      <c r="K23" s="45">
        <f t="shared" si="7"/>
        <v>1</v>
      </c>
      <c r="L23" s="47">
        <v>30</v>
      </c>
      <c r="M23" s="54">
        <f t="shared" si="8"/>
        <v>1</v>
      </c>
      <c r="N23" s="54">
        <f t="shared" si="9"/>
        <v>1</v>
      </c>
      <c r="O23" s="47">
        <v>2</v>
      </c>
      <c r="P23" s="402">
        <v>5900</v>
      </c>
      <c r="Q23" s="402">
        <v>5600</v>
      </c>
      <c r="R23" s="46">
        <f t="shared" si="4"/>
        <v>218400</v>
      </c>
      <c r="S23" s="48">
        <v>1</v>
      </c>
      <c r="T23" s="354">
        <f t="shared" si="5"/>
        <v>436800</v>
      </c>
      <c r="U23" s="368"/>
    </row>
    <row r="24" spans="2:21" s="32" customFormat="1" ht="20.100000000000001" customHeight="1">
      <c r="B24" s="43">
        <v>16</v>
      </c>
      <c r="C24" s="53" t="s">
        <v>3147</v>
      </c>
      <c r="D24" s="43" t="s">
        <v>32</v>
      </c>
      <c r="E24" s="43" t="s">
        <v>53</v>
      </c>
      <c r="F24" s="44">
        <f>普通厅列表!I296</f>
        <v>13</v>
      </c>
      <c r="G24" s="413">
        <v>116</v>
      </c>
      <c r="H24" s="44">
        <f>普通厅列表!J296</f>
        <v>116</v>
      </c>
      <c r="I24" s="413">
        <v>94</v>
      </c>
      <c r="J24" s="45">
        <f t="shared" si="6"/>
        <v>0.81034482758620685</v>
      </c>
      <c r="K24" s="45">
        <f t="shared" si="7"/>
        <v>1</v>
      </c>
      <c r="L24" s="47">
        <v>30</v>
      </c>
      <c r="M24" s="54">
        <f>IF(L24=15,0.6666,IF(L24=30,1,IF(L24=45,1.7,IF(L24=60,2,0))))</f>
        <v>1</v>
      </c>
      <c r="N24" s="54">
        <f t="shared" si="9"/>
        <v>1</v>
      </c>
      <c r="O24" s="47">
        <v>2</v>
      </c>
      <c r="P24" s="402">
        <v>5900</v>
      </c>
      <c r="Q24" s="402">
        <v>5200</v>
      </c>
      <c r="R24" s="46">
        <f t="shared" si="4"/>
        <v>603200</v>
      </c>
      <c r="S24" s="48">
        <v>1</v>
      </c>
      <c r="T24" s="354">
        <f t="shared" si="5"/>
        <v>1206400</v>
      </c>
      <c r="U24" s="368"/>
    </row>
    <row r="25" spans="2:21" ht="20.100000000000001" customHeight="1">
      <c r="B25" s="43">
        <v>17</v>
      </c>
      <c r="C25" s="53" t="s">
        <v>3147</v>
      </c>
      <c r="D25" s="43" t="s">
        <v>54</v>
      </c>
      <c r="E25" s="43" t="s">
        <v>54</v>
      </c>
      <c r="F25" s="44">
        <f>普通厅列表!I304</f>
        <v>7</v>
      </c>
      <c r="G25" s="413">
        <v>60</v>
      </c>
      <c r="H25" s="44">
        <f>普通厅列表!J304</f>
        <v>60</v>
      </c>
      <c r="I25" s="413">
        <v>49</v>
      </c>
      <c r="J25" s="45">
        <f>I25/G25</f>
        <v>0.81666666666666665</v>
      </c>
      <c r="K25" s="45">
        <f t="shared" si="7"/>
        <v>1</v>
      </c>
      <c r="L25" s="47">
        <v>30</v>
      </c>
      <c r="M25" s="54">
        <f t="shared" si="8"/>
        <v>1</v>
      </c>
      <c r="N25" s="54">
        <f t="shared" si="9"/>
        <v>1</v>
      </c>
      <c r="O25" s="47">
        <v>2</v>
      </c>
      <c r="P25" s="402">
        <v>5900</v>
      </c>
      <c r="Q25" s="402">
        <v>5400</v>
      </c>
      <c r="R25" s="46">
        <f t="shared" si="4"/>
        <v>324000</v>
      </c>
      <c r="S25" s="48">
        <v>1</v>
      </c>
      <c r="T25" s="354">
        <f t="shared" si="5"/>
        <v>648000</v>
      </c>
      <c r="U25" s="368"/>
    </row>
    <row r="26" spans="2:21" ht="20.100000000000001" customHeight="1">
      <c r="B26" s="43">
        <v>18</v>
      </c>
      <c r="C26" s="53" t="s">
        <v>3147</v>
      </c>
      <c r="D26" s="43" t="s">
        <v>10</v>
      </c>
      <c r="E26" s="43" t="s">
        <v>55</v>
      </c>
      <c r="F26" s="44">
        <f>普通厅列表!I309</f>
        <v>4</v>
      </c>
      <c r="G26" s="413">
        <v>27</v>
      </c>
      <c r="H26" s="44">
        <f>普通厅列表!J309</f>
        <v>27</v>
      </c>
      <c r="I26" s="413">
        <v>27</v>
      </c>
      <c r="J26" s="45">
        <f t="shared" si="6"/>
        <v>1</v>
      </c>
      <c r="K26" s="45">
        <f t="shared" si="7"/>
        <v>1</v>
      </c>
      <c r="L26" s="47">
        <v>30</v>
      </c>
      <c r="M26" s="54">
        <f>IF(L26=15,0.6666,IF(L26=30,1,IF(L26=45,1.7,IF(L26=60,2,0))))</f>
        <v>1</v>
      </c>
      <c r="N26" s="54">
        <f t="shared" si="9"/>
        <v>1</v>
      </c>
      <c r="O26" s="47">
        <v>2</v>
      </c>
      <c r="P26" s="402">
        <v>5900</v>
      </c>
      <c r="Q26" s="402">
        <v>5900</v>
      </c>
      <c r="R26" s="46">
        <f t="shared" si="4"/>
        <v>159300</v>
      </c>
      <c r="S26" s="48">
        <v>1</v>
      </c>
      <c r="T26" s="354">
        <f t="shared" si="5"/>
        <v>318600</v>
      </c>
      <c r="U26" s="368"/>
    </row>
    <row r="27" spans="2:21" ht="20.100000000000001" customHeight="1">
      <c r="B27" s="43">
        <v>19</v>
      </c>
      <c r="C27" s="53" t="s">
        <v>465</v>
      </c>
      <c r="D27" s="43" t="s">
        <v>6</v>
      </c>
      <c r="E27" s="43" t="s">
        <v>134</v>
      </c>
      <c r="F27" s="44">
        <f>普通厅列表!I313</f>
        <v>3</v>
      </c>
      <c r="G27" s="413">
        <v>25</v>
      </c>
      <c r="H27" s="44">
        <f>普通厅列表!J313</f>
        <v>25</v>
      </c>
      <c r="I27" s="413">
        <v>16</v>
      </c>
      <c r="J27" s="45">
        <f t="shared" si="6"/>
        <v>0.64</v>
      </c>
      <c r="K27" s="45">
        <f t="shared" si="7"/>
        <v>1</v>
      </c>
      <c r="L27" s="47">
        <v>30</v>
      </c>
      <c r="M27" s="54">
        <f t="shared" si="8"/>
        <v>1</v>
      </c>
      <c r="N27" s="54">
        <f t="shared" si="9"/>
        <v>1</v>
      </c>
      <c r="O27" s="47">
        <v>2</v>
      </c>
      <c r="P27" s="402">
        <v>5900</v>
      </c>
      <c r="Q27" s="402">
        <v>5900</v>
      </c>
      <c r="R27" s="46">
        <f t="shared" si="4"/>
        <v>147500</v>
      </c>
      <c r="S27" s="48">
        <v>1</v>
      </c>
      <c r="T27" s="354">
        <f t="shared" si="5"/>
        <v>295000</v>
      </c>
      <c r="U27" s="368"/>
    </row>
    <row r="28" spans="2:21" ht="20.100000000000001" customHeight="1">
      <c r="B28" s="43">
        <v>20</v>
      </c>
      <c r="C28" s="53" t="s">
        <v>3147</v>
      </c>
      <c r="D28" s="43" t="s">
        <v>3</v>
      </c>
      <c r="E28" s="43" t="s">
        <v>135</v>
      </c>
      <c r="F28" s="44">
        <f>普通厅列表!I320</f>
        <v>6</v>
      </c>
      <c r="G28" s="413">
        <v>50</v>
      </c>
      <c r="H28" s="44">
        <f>普通厅列表!J320</f>
        <v>50</v>
      </c>
      <c r="I28" s="413">
        <v>50</v>
      </c>
      <c r="J28" s="45">
        <f t="shared" si="6"/>
        <v>1</v>
      </c>
      <c r="K28" s="45">
        <f t="shared" si="7"/>
        <v>1</v>
      </c>
      <c r="L28" s="47">
        <v>30</v>
      </c>
      <c r="M28" s="54">
        <f t="shared" si="8"/>
        <v>1</v>
      </c>
      <c r="N28" s="54">
        <f t="shared" si="9"/>
        <v>1</v>
      </c>
      <c r="O28" s="47">
        <v>2</v>
      </c>
      <c r="P28" s="402">
        <v>5900</v>
      </c>
      <c r="Q28" s="402">
        <v>5900</v>
      </c>
      <c r="R28" s="46">
        <f t="shared" si="4"/>
        <v>295000</v>
      </c>
      <c r="S28" s="48">
        <v>1</v>
      </c>
      <c r="T28" s="354">
        <f t="shared" si="5"/>
        <v>590000</v>
      </c>
      <c r="U28" s="368"/>
    </row>
    <row r="29" spans="2:21" ht="20.100000000000001" customHeight="1">
      <c r="B29" s="43">
        <v>21</v>
      </c>
      <c r="C29" s="53" t="s">
        <v>3148</v>
      </c>
      <c r="D29" s="72" t="s">
        <v>7</v>
      </c>
      <c r="E29" s="72" t="s">
        <v>188</v>
      </c>
      <c r="F29" s="44">
        <f>普通厅列表!I322</f>
        <v>1</v>
      </c>
      <c r="G29" s="413">
        <v>9</v>
      </c>
      <c r="H29" s="44">
        <f>普通厅列表!J322</f>
        <v>9</v>
      </c>
      <c r="I29" s="413">
        <v>9</v>
      </c>
      <c r="J29" s="45">
        <f t="shared" si="1"/>
        <v>1</v>
      </c>
      <c r="K29" s="45">
        <f t="shared" si="0"/>
        <v>1</v>
      </c>
      <c r="L29" s="47">
        <v>30</v>
      </c>
      <c r="M29" s="54">
        <f t="shared" si="2"/>
        <v>1</v>
      </c>
      <c r="N29" s="54">
        <f t="shared" si="3"/>
        <v>1</v>
      </c>
      <c r="O29" s="47">
        <v>2</v>
      </c>
      <c r="P29" s="402">
        <v>5900</v>
      </c>
      <c r="Q29" s="402">
        <v>5900</v>
      </c>
      <c r="R29" s="46">
        <f t="shared" si="4"/>
        <v>53100</v>
      </c>
      <c r="S29" s="48">
        <v>1</v>
      </c>
      <c r="T29" s="354">
        <f t="shared" si="5"/>
        <v>106200</v>
      </c>
      <c r="U29" s="368"/>
    </row>
    <row r="30" spans="2:21" ht="20.100000000000001" customHeight="1">
      <c r="B30" s="43">
        <v>22</v>
      </c>
      <c r="C30" s="53" t="s">
        <v>30</v>
      </c>
      <c r="D30" s="43" t="s">
        <v>186</v>
      </c>
      <c r="E30" s="43" t="s">
        <v>136</v>
      </c>
      <c r="F30" s="44">
        <f>普通厅列表!I328</f>
        <v>5</v>
      </c>
      <c r="G30" s="413">
        <v>34</v>
      </c>
      <c r="H30" s="44">
        <f>普通厅列表!J328</f>
        <v>34</v>
      </c>
      <c r="I30" s="413">
        <v>28</v>
      </c>
      <c r="J30" s="45">
        <f t="shared" si="1"/>
        <v>0.82352941176470584</v>
      </c>
      <c r="K30" s="45">
        <f t="shared" si="0"/>
        <v>1</v>
      </c>
      <c r="L30" s="47">
        <v>30</v>
      </c>
      <c r="M30" s="54">
        <f>IF(L30=15,0.6666,IF(L30=30,1,IF(L30=45,1.7,IF(L30=60,2,0))))</f>
        <v>1</v>
      </c>
      <c r="N30" s="54">
        <f t="shared" si="3"/>
        <v>1</v>
      </c>
      <c r="O30" s="47">
        <v>2</v>
      </c>
      <c r="P30" s="402">
        <v>5900</v>
      </c>
      <c r="Q30" s="402">
        <v>5600</v>
      </c>
      <c r="R30" s="46">
        <f t="shared" si="4"/>
        <v>190400</v>
      </c>
      <c r="S30" s="48">
        <v>1</v>
      </c>
      <c r="T30" s="354">
        <f t="shared" si="5"/>
        <v>380800</v>
      </c>
      <c r="U30" s="368"/>
    </row>
    <row r="31" spans="2:21" ht="20.100000000000001" customHeight="1">
      <c r="B31" s="43">
        <v>23</v>
      </c>
      <c r="C31" s="53" t="s">
        <v>462</v>
      </c>
      <c r="D31" s="72" t="s">
        <v>463</v>
      </c>
      <c r="E31" s="72" t="s">
        <v>464</v>
      </c>
      <c r="F31" s="44">
        <f>普通厅列表!I332</f>
        <v>3</v>
      </c>
      <c r="G31" s="413">
        <v>24</v>
      </c>
      <c r="H31" s="44">
        <f>普通厅列表!J332</f>
        <v>24</v>
      </c>
      <c r="I31" s="413">
        <v>10</v>
      </c>
      <c r="J31" s="45">
        <f t="shared" si="1"/>
        <v>0.41666666666666669</v>
      </c>
      <c r="K31" s="45">
        <f t="shared" si="0"/>
        <v>1</v>
      </c>
      <c r="L31" s="47">
        <v>30</v>
      </c>
      <c r="M31" s="54">
        <f>IF(L31=15,0.6666,IF(L31=30,1,IF(L31=45,1.7,IF(L31=60,2,0))))</f>
        <v>1</v>
      </c>
      <c r="N31" s="54">
        <f t="shared" si="3"/>
        <v>1</v>
      </c>
      <c r="O31" s="47">
        <v>2</v>
      </c>
      <c r="P31" s="402">
        <v>5900</v>
      </c>
      <c r="Q31" s="402">
        <v>4300</v>
      </c>
      <c r="R31" s="46">
        <f t="shared" si="4"/>
        <v>103200</v>
      </c>
      <c r="S31" s="48">
        <v>1</v>
      </c>
      <c r="T31" s="354">
        <f t="shared" si="5"/>
        <v>206400</v>
      </c>
      <c r="U31" s="368"/>
    </row>
    <row r="32" spans="2:21" ht="20.100000000000001" customHeight="1">
      <c r="B32" s="43">
        <v>24</v>
      </c>
      <c r="C32" s="53" t="s">
        <v>30</v>
      </c>
      <c r="D32" s="43" t="s">
        <v>7</v>
      </c>
      <c r="E32" s="43" t="s">
        <v>137</v>
      </c>
      <c r="F32" s="44">
        <f>普通厅列表!I335</f>
        <v>2</v>
      </c>
      <c r="G32" s="413">
        <v>16</v>
      </c>
      <c r="H32" s="44">
        <f>普通厅列表!J335</f>
        <v>16</v>
      </c>
      <c r="I32" s="413">
        <v>10</v>
      </c>
      <c r="J32" s="45">
        <f t="shared" si="1"/>
        <v>0.625</v>
      </c>
      <c r="K32" s="45">
        <f t="shared" si="0"/>
        <v>1</v>
      </c>
      <c r="L32" s="47">
        <v>30</v>
      </c>
      <c r="M32" s="54">
        <f t="shared" si="2"/>
        <v>1</v>
      </c>
      <c r="N32" s="54">
        <f t="shared" si="3"/>
        <v>1</v>
      </c>
      <c r="O32" s="47">
        <v>2</v>
      </c>
      <c r="P32" s="402">
        <v>5900</v>
      </c>
      <c r="Q32" s="402">
        <v>5100</v>
      </c>
      <c r="R32" s="46">
        <f t="shared" si="4"/>
        <v>81600</v>
      </c>
      <c r="S32" s="48">
        <v>1</v>
      </c>
      <c r="T32" s="354">
        <f t="shared" si="5"/>
        <v>163200</v>
      </c>
      <c r="U32" s="368"/>
    </row>
    <row r="33" spans="2:21" ht="20.100000000000001" customHeight="1">
      <c r="B33" s="43">
        <v>25</v>
      </c>
      <c r="C33" s="53" t="s">
        <v>30</v>
      </c>
      <c r="D33" s="43" t="s">
        <v>11</v>
      </c>
      <c r="E33" s="43" t="s">
        <v>123</v>
      </c>
      <c r="F33" s="44">
        <f>普通厅列表!I339</f>
        <v>3</v>
      </c>
      <c r="G33" s="413">
        <v>28</v>
      </c>
      <c r="H33" s="44">
        <f>普通厅列表!J339</f>
        <v>28</v>
      </c>
      <c r="I33" s="413">
        <v>28</v>
      </c>
      <c r="J33" s="45">
        <f t="shared" si="1"/>
        <v>1</v>
      </c>
      <c r="K33" s="45">
        <f t="shared" si="0"/>
        <v>1</v>
      </c>
      <c r="L33" s="47">
        <v>30</v>
      </c>
      <c r="M33" s="54">
        <f t="shared" si="2"/>
        <v>1</v>
      </c>
      <c r="N33" s="54">
        <f t="shared" si="3"/>
        <v>1</v>
      </c>
      <c r="O33" s="47">
        <v>2</v>
      </c>
      <c r="P33" s="402">
        <v>5900</v>
      </c>
      <c r="Q33" s="402">
        <v>5900</v>
      </c>
      <c r="R33" s="46">
        <f t="shared" si="4"/>
        <v>165200</v>
      </c>
      <c r="S33" s="48">
        <v>1</v>
      </c>
      <c r="T33" s="354">
        <f t="shared" si="5"/>
        <v>330400</v>
      </c>
      <c r="U33" s="368"/>
    </row>
    <row r="34" spans="2:21" ht="20.100000000000001" customHeight="1">
      <c r="B34" s="43">
        <v>26</v>
      </c>
      <c r="C34" s="53" t="s">
        <v>30</v>
      </c>
      <c r="D34" s="43" t="s">
        <v>39</v>
      </c>
      <c r="E34" s="43" t="s">
        <v>124</v>
      </c>
      <c r="F34" s="44">
        <f>普通厅列表!I342</f>
        <v>2</v>
      </c>
      <c r="G34" s="413">
        <v>15</v>
      </c>
      <c r="H34" s="44">
        <f>普通厅列表!J342</f>
        <v>15</v>
      </c>
      <c r="I34" s="413">
        <v>15</v>
      </c>
      <c r="J34" s="45">
        <f t="shared" si="1"/>
        <v>1</v>
      </c>
      <c r="K34" s="45">
        <f t="shared" si="0"/>
        <v>1</v>
      </c>
      <c r="L34" s="47">
        <v>30</v>
      </c>
      <c r="M34" s="54">
        <f t="shared" si="2"/>
        <v>1</v>
      </c>
      <c r="N34" s="54">
        <f t="shared" si="3"/>
        <v>1</v>
      </c>
      <c r="O34" s="47">
        <v>2</v>
      </c>
      <c r="P34" s="402">
        <v>5900</v>
      </c>
      <c r="Q34" s="402">
        <v>5900</v>
      </c>
      <c r="R34" s="46">
        <f t="shared" si="4"/>
        <v>88500</v>
      </c>
      <c r="S34" s="48">
        <v>1</v>
      </c>
      <c r="T34" s="354">
        <f t="shared" si="5"/>
        <v>177000</v>
      </c>
      <c r="U34" s="368"/>
    </row>
    <row r="35" spans="2:21" ht="20.100000000000001" customHeight="1">
      <c r="B35" s="43">
        <v>27</v>
      </c>
      <c r="C35" s="53" t="s">
        <v>30</v>
      </c>
      <c r="D35" s="43" t="s">
        <v>13</v>
      </c>
      <c r="E35" s="43" t="s">
        <v>40</v>
      </c>
      <c r="F35" s="44">
        <f>普通厅列表!I348</f>
        <v>5</v>
      </c>
      <c r="G35" s="413">
        <v>39</v>
      </c>
      <c r="H35" s="44">
        <f>普通厅列表!J348</f>
        <v>39</v>
      </c>
      <c r="I35" s="413">
        <v>39</v>
      </c>
      <c r="J35" s="45">
        <f t="shared" si="1"/>
        <v>1</v>
      </c>
      <c r="K35" s="45">
        <f t="shared" si="0"/>
        <v>1</v>
      </c>
      <c r="L35" s="47">
        <v>30</v>
      </c>
      <c r="M35" s="54">
        <f t="shared" si="2"/>
        <v>1</v>
      </c>
      <c r="N35" s="54">
        <f t="shared" si="3"/>
        <v>1</v>
      </c>
      <c r="O35" s="47">
        <v>2</v>
      </c>
      <c r="P35" s="402">
        <v>5900</v>
      </c>
      <c r="Q35" s="402">
        <v>5900</v>
      </c>
      <c r="R35" s="46">
        <f t="shared" si="4"/>
        <v>230100</v>
      </c>
      <c r="S35" s="48">
        <v>1</v>
      </c>
      <c r="T35" s="354">
        <f t="shared" si="5"/>
        <v>460200</v>
      </c>
      <c r="U35" s="368"/>
    </row>
    <row r="36" spans="2:21" ht="20.100000000000001" customHeight="1">
      <c r="B36" s="43">
        <v>28</v>
      </c>
      <c r="C36" s="53" t="s">
        <v>30</v>
      </c>
      <c r="D36" s="43" t="s">
        <v>13</v>
      </c>
      <c r="E36" s="43" t="s">
        <v>41</v>
      </c>
      <c r="F36" s="44">
        <f>普通厅列表!I352</f>
        <v>3</v>
      </c>
      <c r="G36" s="413">
        <v>25</v>
      </c>
      <c r="H36" s="44">
        <f>普通厅列表!J352</f>
        <v>25</v>
      </c>
      <c r="I36" s="413">
        <v>25</v>
      </c>
      <c r="J36" s="45">
        <f t="shared" si="1"/>
        <v>1</v>
      </c>
      <c r="K36" s="45">
        <f t="shared" si="0"/>
        <v>1</v>
      </c>
      <c r="L36" s="47">
        <v>30</v>
      </c>
      <c r="M36" s="54">
        <f t="shared" si="2"/>
        <v>1</v>
      </c>
      <c r="N36" s="54">
        <f t="shared" si="3"/>
        <v>1</v>
      </c>
      <c r="O36" s="47">
        <v>2</v>
      </c>
      <c r="P36" s="402">
        <v>5900</v>
      </c>
      <c r="Q36" s="402">
        <v>5900</v>
      </c>
      <c r="R36" s="46">
        <f t="shared" si="4"/>
        <v>147500</v>
      </c>
      <c r="S36" s="48">
        <v>1</v>
      </c>
      <c r="T36" s="354">
        <f t="shared" si="5"/>
        <v>295000</v>
      </c>
      <c r="U36" s="368"/>
    </row>
    <row r="37" spans="2:21" ht="20.100000000000001" customHeight="1">
      <c r="B37" s="43">
        <v>29</v>
      </c>
      <c r="C37" s="53" t="s">
        <v>30</v>
      </c>
      <c r="D37" s="43" t="s">
        <v>13</v>
      </c>
      <c r="E37" s="43" t="s">
        <v>125</v>
      </c>
      <c r="F37" s="44">
        <f>普通厅列表!I358</f>
        <v>5</v>
      </c>
      <c r="G37" s="413">
        <v>33</v>
      </c>
      <c r="H37" s="44">
        <f>普通厅列表!J358</f>
        <v>33</v>
      </c>
      <c r="I37" s="413">
        <v>29</v>
      </c>
      <c r="J37" s="45">
        <f t="shared" si="1"/>
        <v>0.87878787878787878</v>
      </c>
      <c r="K37" s="45">
        <f t="shared" si="0"/>
        <v>1</v>
      </c>
      <c r="L37" s="47">
        <v>30</v>
      </c>
      <c r="M37" s="54">
        <f t="shared" si="2"/>
        <v>1</v>
      </c>
      <c r="N37" s="54">
        <f t="shared" si="3"/>
        <v>1</v>
      </c>
      <c r="O37" s="47">
        <v>2</v>
      </c>
      <c r="P37" s="402">
        <v>5900</v>
      </c>
      <c r="Q37" s="402">
        <v>4700</v>
      </c>
      <c r="R37" s="46">
        <f t="shared" si="4"/>
        <v>155100</v>
      </c>
      <c r="S37" s="48">
        <v>1</v>
      </c>
      <c r="T37" s="354">
        <f t="shared" si="5"/>
        <v>310200</v>
      </c>
      <c r="U37" s="368"/>
    </row>
    <row r="38" spans="2:21" ht="20.100000000000001" customHeight="1">
      <c r="B38" s="43">
        <v>30</v>
      </c>
      <c r="C38" s="53" t="s">
        <v>30</v>
      </c>
      <c r="D38" s="43" t="s">
        <v>13</v>
      </c>
      <c r="E38" s="43" t="s">
        <v>72</v>
      </c>
      <c r="F38" s="44">
        <f>普通厅列表!I360</f>
        <v>1</v>
      </c>
      <c r="G38" s="413">
        <v>9</v>
      </c>
      <c r="H38" s="44">
        <f>普通厅列表!J360</f>
        <v>9</v>
      </c>
      <c r="I38" s="413">
        <v>9</v>
      </c>
      <c r="J38" s="45">
        <f t="shared" si="1"/>
        <v>1</v>
      </c>
      <c r="K38" s="45">
        <f t="shared" si="0"/>
        <v>1</v>
      </c>
      <c r="L38" s="47">
        <v>30</v>
      </c>
      <c r="M38" s="54">
        <f t="shared" si="2"/>
        <v>1</v>
      </c>
      <c r="N38" s="54">
        <f t="shared" si="3"/>
        <v>1</v>
      </c>
      <c r="O38" s="47">
        <v>2</v>
      </c>
      <c r="P38" s="402">
        <v>5900</v>
      </c>
      <c r="Q38" s="402">
        <v>5900</v>
      </c>
      <c r="R38" s="46">
        <f t="shared" si="4"/>
        <v>53100</v>
      </c>
      <c r="S38" s="48">
        <v>1</v>
      </c>
      <c r="T38" s="354">
        <f t="shared" si="5"/>
        <v>106200</v>
      </c>
      <c r="U38" s="368"/>
    </row>
    <row r="39" spans="2:21" ht="20.100000000000001" customHeight="1">
      <c r="B39" s="43">
        <v>31</v>
      </c>
      <c r="C39" s="53" t="s">
        <v>30</v>
      </c>
      <c r="D39" s="43" t="s">
        <v>42</v>
      </c>
      <c r="E39" s="43" t="s">
        <v>1</v>
      </c>
      <c r="F39" s="44">
        <f>普通厅列表!I363</f>
        <v>2</v>
      </c>
      <c r="G39" s="413">
        <v>15</v>
      </c>
      <c r="H39" s="44">
        <f>普通厅列表!J363</f>
        <v>15</v>
      </c>
      <c r="I39" s="413">
        <v>15</v>
      </c>
      <c r="J39" s="45">
        <f t="shared" si="1"/>
        <v>1</v>
      </c>
      <c r="K39" s="45">
        <f t="shared" si="0"/>
        <v>1</v>
      </c>
      <c r="L39" s="47">
        <v>30</v>
      </c>
      <c r="M39" s="54">
        <f t="shared" si="2"/>
        <v>1</v>
      </c>
      <c r="N39" s="54">
        <f t="shared" si="3"/>
        <v>1</v>
      </c>
      <c r="O39" s="47">
        <v>2</v>
      </c>
      <c r="P39" s="402">
        <v>5900</v>
      </c>
      <c r="Q39" s="402">
        <v>5900</v>
      </c>
      <c r="R39" s="46">
        <f t="shared" si="4"/>
        <v>88500</v>
      </c>
      <c r="S39" s="48">
        <v>1</v>
      </c>
      <c r="T39" s="354">
        <f t="shared" si="5"/>
        <v>177000</v>
      </c>
      <c r="U39" s="368"/>
    </row>
    <row r="40" spans="2:21" ht="20.100000000000001" customHeight="1">
      <c r="B40" s="43">
        <v>32</v>
      </c>
      <c r="C40" s="53" t="s">
        <v>30</v>
      </c>
      <c r="D40" s="43" t="s">
        <v>43</v>
      </c>
      <c r="E40" s="43" t="s">
        <v>126</v>
      </c>
      <c r="F40" s="44">
        <f>普通厅列表!I369</f>
        <v>5</v>
      </c>
      <c r="G40" s="413">
        <v>46</v>
      </c>
      <c r="H40" s="44">
        <f>普通厅列表!J369</f>
        <v>46</v>
      </c>
      <c r="I40" s="413">
        <v>46</v>
      </c>
      <c r="J40" s="45">
        <f t="shared" si="1"/>
        <v>1</v>
      </c>
      <c r="K40" s="45">
        <f t="shared" si="0"/>
        <v>1</v>
      </c>
      <c r="L40" s="47">
        <v>30</v>
      </c>
      <c r="M40" s="54">
        <f t="shared" si="2"/>
        <v>1</v>
      </c>
      <c r="N40" s="54">
        <f t="shared" si="3"/>
        <v>1</v>
      </c>
      <c r="O40" s="47">
        <v>2</v>
      </c>
      <c r="P40" s="402">
        <v>5900</v>
      </c>
      <c r="Q40" s="402">
        <v>5900</v>
      </c>
      <c r="R40" s="46">
        <f t="shared" si="4"/>
        <v>271400</v>
      </c>
      <c r="S40" s="48">
        <v>1</v>
      </c>
      <c r="T40" s="354">
        <f t="shared" si="5"/>
        <v>542800</v>
      </c>
      <c r="U40" s="368"/>
    </row>
    <row r="41" spans="2:21" ht="20.100000000000001" customHeight="1">
      <c r="B41" s="43">
        <v>33</v>
      </c>
      <c r="C41" s="53" t="s">
        <v>30</v>
      </c>
      <c r="D41" s="43" t="s">
        <v>16</v>
      </c>
      <c r="E41" s="43" t="s">
        <v>127</v>
      </c>
      <c r="F41" s="44">
        <f>普通厅列表!I375</f>
        <v>5</v>
      </c>
      <c r="G41" s="413">
        <v>43</v>
      </c>
      <c r="H41" s="44">
        <f>普通厅列表!J375</f>
        <v>43</v>
      </c>
      <c r="I41" s="413">
        <v>37</v>
      </c>
      <c r="J41" s="45">
        <f t="shared" si="1"/>
        <v>0.86046511627906974</v>
      </c>
      <c r="K41" s="45">
        <f t="shared" si="0"/>
        <v>1</v>
      </c>
      <c r="L41" s="47">
        <v>30</v>
      </c>
      <c r="M41" s="54">
        <f t="shared" si="2"/>
        <v>1</v>
      </c>
      <c r="N41" s="54">
        <f t="shared" si="3"/>
        <v>1</v>
      </c>
      <c r="O41" s="47">
        <v>2</v>
      </c>
      <c r="P41" s="402">
        <v>5900</v>
      </c>
      <c r="Q41" s="402">
        <v>5400</v>
      </c>
      <c r="R41" s="46">
        <f t="shared" si="4"/>
        <v>232200</v>
      </c>
      <c r="S41" s="48">
        <v>1</v>
      </c>
      <c r="T41" s="354">
        <f t="shared" si="5"/>
        <v>464400</v>
      </c>
      <c r="U41" s="368"/>
    </row>
    <row r="42" spans="2:21" ht="20.100000000000001" customHeight="1">
      <c r="B42" s="43">
        <v>34</v>
      </c>
      <c r="C42" s="53" t="s">
        <v>30</v>
      </c>
      <c r="D42" s="43" t="s">
        <v>4</v>
      </c>
      <c r="E42" s="43" t="s">
        <v>128</v>
      </c>
      <c r="F42" s="44">
        <f>普通厅列表!I377</f>
        <v>1</v>
      </c>
      <c r="G42" s="413">
        <v>9</v>
      </c>
      <c r="H42" s="44">
        <f>普通厅列表!J377</f>
        <v>9</v>
      </c>
      <c r="I42" s="413">
        <v>9</v>
      </c>
      <c r="J42" s="45">
        <f t="shared" si="1"/>
        <v>1</v>
      </c>
      <c r="K42" s="45">
        <f t="shared" si="0"/>
        <v>1</v>
      </c>
      <c r="L42" s="47">
        <v>30</v>
      </c>
      <c r="M42" s="54">
        <f t="shared" si="2"/>
        <v>1</v>
      </c>
      <c r="N42" s="54">
        <f t="shared" si="3"/>
        <v>1</v>
      </c>
      <c r="O42" s="47">
        <v>2</v>
      </c>
      <c r="P42" s="402">
        <v>5900</v>
      </c>
      <c r="Q42" s="402">
        <v>5900</v>
      </c>
      <c r="R42" s="46">
        <f t="shared" si="4"/>
        <v>53100</v>
      </c>
      <c r="S42" s="48">
        <v>1</v>
      </c>
      <c r="T42" s="354">
        <f t="shared" si="5"/>
        <v>106200</v>
      </c>
      <c r="U42" s="368"/>
    </row>
    <row r="43" spans="2:21" ht="20.100000000000001" customHeight="1">
      <c r="B43" s="43">
        <v>35</v>
      </c>
      <c r="C43" s="53" t="s">
        <v>30</v>
      </c>
      <c r="D43" s="43" t="s">
        <v>4</v>
      </c>
      <c r="E43" s="43" t="s">
        <v>45</v>
      </c>
      <c r="F43" s="44">
        <f>普通厅列表!I379</f>
        <v>1</v>
      </c>
      <c r="G43" s="413">
        <v>8</v>
      </c>
      <c r="H43" s="44">
        <f>普通厅列表!J379</f>
        <v>8</v>
      </c>
      <c r="I43" s="413">
        <v>8</v>
      </c>
      <c r="J43" s="45">
        <f t="shared" si="1"/>
        <v>1</v>
      </c>
      <c r="K43" s="45">
        <f t="shared" si="0"/>
        <v>1</v>
      </c>
      <c r="L43" s="47">
        <v>30</v>
      </c>
      <c r="M43" s="54">
        <f t="shared" si="2"/>
        <v>1</v>
      </c>
      <c r="N43" s="54">
        <f t="shared" si="3"/>
        <v>1</v>
      </c>
      <c r="O43" s="47">
        <v>2</v>
      </c>
      <c r="P43" s="402">
        <v>5900</v>
      </c>
      <c r="Q43" s="402">
        <v>5900</v>
      </c>
      <c r="R43" s="46">
        <f t="shared" si="4"/>
        <v>47200</v>
      </c>
      <c r="S43" s="48">
        <v>1</v>
      </c>
      <c r="T43" s="354">
        <f t="shared" si="5"/>
        <v>94400</v>
      </c>
      <c r="U43" s="368"/>
    </row>
    <row r="44" spans="2:21" ht="20.100000000000001" customHeight="1">
      <c r="B44" s="43">
        <v>36</v>
      </c>
      <c r="C44" s="53" t="s">
        <v>30</v>
      </c>
      <c r="D44" s="43" t="s">
        <v>4</v>
      </c>
      <c r="E44" s="43" t="s">
        <v>46</v>
      </c>
      <c r="F44" s="44">
        <f>普通厅列表!I383</f>
        <v>3</v>
      </c>
      <c r="G44" s="413">
        <v>21</v>
      </c>
      <c r="H44" s="44">
        <f>普通厅列表!J383</f>
        <v>21</v>
      </c>
      <c r="I44" s="413">
        <v>14</v>
      </c>
      <c r="J44" s="45">
        <f t="shared" si="1"/>
        <v>0.66666666666666663</v>
      </c>
      <c r="K44" s="45">
        <f t="shared" si="0"/>
        <v>1</v>
      </c>
      <c r="L44" s="47">
        <v>30</v>
      </c>
      <c r="M44" s="54">
        <f t="shared" si="2"/>
        <v>1</v>
      </c>
      <c r="N44" s="54">
        <f t="shared" si="3"/>
        <v>1</v>
      </c>
      <c r="O44" s="47">
        <v>2</v>
      </c>
      <c r="P44" s="402">
        <v>5900</v>
      </c>
      <c r="Q44" s="402">
        <v>6100</v>
      </c>
      <c r="R44" s="46">
        <f t="shared" si="4"/>
        <v>128100</v>
      </c>
      <c r="S44" s="48">
        <v>1</v>
      </c>
      <c r="T44" s="354">
        <f t="shared" si="5"/>
        <v>256200</v>
      </c>
      <c r="U44" s="368"/>
    </row>
    <row r="45" spans="2:21" ht="20.100000000000001" customHeight="1">
      <c r="B45" s="43">
        <v>37</v>
      </c>
      <c r="C45" s="53" t="s">
        <v>30</v>
      </c>
      <c r="D45" s="43" t="s">
        <v>4</v>
      </c>
      <c r="E45" s="43" t="s">
        <v>140</v>
      </c>
      <c r="F45" s="44">
        <f>普通厅列表!I385</f>
        <v>1</v>
      </c>
      <c r="G45" s="413">
        <v>7</v>
      </c>
      <c r="H45" s="44">
        <f>普通厅列表!J385</f>
        <v>7</v>
      </c>
      <c r="I45" s="413">
        <v>7</v>
      </c>
      <c r="J45" s="45">
        <f t="shared" si="1"/>
        <v>1</v>
      </c>
      <c r="K45" s="45">
        <f t="shared" si="0"/>
        <v>1</v>
      </c>
      <c r="L45" s="47">
        <v>30</v>
      </c>
      <c r="M45" s="54">
        <f t="shared" si="2"/>
        <v>1</v>
      </c>
      <c r="N45" s="54">
        <f t="shared" si="3"/>
        <v>1</v>
      </c>
      <c r="O45" s="47">
        <v>2</v>
      </c>
      <c r="P45" s="402">
        <v>5900</v>
      </c>
      <c r="Q45" s="402">
        <v>5900</v>
      </c>
      <c r="R45" s="46">
        <f t="shared" si="4"/>
        <v>41300</v>
      </c>
      <c r="S45" s="48">
        <v>1</v>
      </c>
      <c r="T45" s="354">
        <f t="shared" si="5"/>
        <v>82600</v>
      </c>
      <c r="U45" s="368"/>
    </row>
    <row r="46" spans="2:21" ht="20.100000000000001" customHeight="1">
      <c r="B46" s="43">
        <v>38</v>
      </c>
      <c r="C46" s="53" t="s">
        <v>30</v>
      </c>
      <c r="D46" s="43" t="s">
        <v>103</v>
      </c>
      <c r="E46" s="43" t="s">
        <v>47</v>
      </c>
      <c r="F46" s="44">
        <f>普通厅列表!I391</f>
        <v>5</v>
      </c>
      <c r="G46" s="413">
        <v>44</v>
      </c>
      <c r="H46" s="44">
        <f>普通厅列表!J391</f>
        <v>44</v>
      </c>
      <c r="I46" s="413">
        <v>31</v>
      </c>
      <c r="J46" s="45">
        <f t="shared" si="1"/>
        <v>0.70454545454545459</v>
      </c>
      <c r="K46" s="45">
        <f t="shared" si="0"/>
        <v>1</v>
      </c>
      <c r="L46" s="47">
        <v>30</v>
      </c>
      <c r="M46" s="54">
        <f t="shared" si="2"/>
        <v>1</v>
      </c>
      <c r="N46" s="54">
        <f t="shared" si="3"/>
        <v>1</v>
      </c>
      <c r="O46" s="47">
        <v>2</v>
      </c>
      <c r="P46" s="402">
        <v>5900</v>
      </c>
      <c r="Q46" s="402">
        <v>5000</v>
      </c>
      <c r="R46" s="46">
        <f t="shared" si="4"/>
        <v>220000</v>
      </c>
      <c r="S46" s="48">
        <v>1</v>
      </c>
      <c r="T46" s="354">
        <f t="shared" si="5"/>
        <v>440000</v>
      </c>
      <c r="U46" s="368"/>
    </row>
    <row r="47" spans="2:21" ht="20.100000000000001" customHeight="1">
      <c r="B47" s="43">
        <v>39</v>
      </c>
      <c r="C47" s="53" t="s">
        <v>30</v>
      </c>
      <c r="D47" s="43" t="s">
        <v>103</v>
      </c>
      <c r="E47" s="43" t="s">
        <v>141</v>
      </c>
      <c r="F47" s="44">
        <f>普通厅列表!I394</f>
        <v>2</v>
      </c>
      <c r="G47" s="413">
        <v>16</v>
      </c>
      <c r="H47" s="44">
        <f>普通厅列表!J394</f>
        <v>16</v>
      </c>
      <c r="I47" s="413">
        <v>16</v>
      </c>
      <c r="J47" s="45">
        <f t="shared" si="1"/>
        <v>1</v>
      </c>
      <c r="K47" s="45">
        <f t="shared" si="0"/>
        <v>1</v>
      </c>
      <c r="L47" s="47">
        <v>30</v>
      </c>
      <c r="M47" s="54">
        <f t="shared" si="2"/>
        <v>1</v>
      </c>
      <c r="N47" s="54">
        <f t="shared" si="3"/>
        <v>1</v>
      </c>
      <c r="O47" s="47">
        <v>2</v>
      </c>
      <c r="P47" s="402">
        <v>5900</v>
      </c>
      <c r="Q47" s="402">
        <v>5900</v>
      </c>
      <c r="R47" s="46">
        <f t="shared" si="4"/>
        <v>94400</v>
      </c>
      <c r="S47" s="48">
        <v>1</v>
      </c>
      <c r="T47" s="354">
        <f t="shared" si="5"/>
        <v>188800</v>
      </c>
      <c r="U47" s="368"/>
    </row>
    <row r="48" spans="2:21" ht="20.100000000000001" customHeight="1">
      <c r="B48" s="43">
        <v>40</v>
      </c>
      <c r="C48" s="53" t="s">
        <v>30</v>
      </c>
      <c r="D48" s="43" t="s">
        <v>9</v>
      </c>
      <c r="E48" s="43" t="s">
        <v>48</v>
      </c>
      <c r="F48" s="44">
        <f>普通厅列表!I404</f>
        <v>9</v>
      </c>
      <c r="G48" s="413">
        <v>71</v>
      </c>
      <c r="H48" s="44">
        <f>普通厅列表!J404</f>
        <v>71</v>
      </c>
      <c r="I48" s="413">
        <v>64</v>
      </c>
      <c r="J48" s="45">
        <f t="shared" si="1"/>
        <v>0.90140845070422537</v>
      </c>
      <c r="K48" s="45">
        <f t="shared" si="0"/>
        <v>1</v>
      </c>
      <c r="L48" s="47">
        <v>30</v>
      </c>
      <c r="M48" s="54">
        <f>IF(L48=15,0.6666,IF(L48=30,1,IF(L48=45,1.7,IF(L48=60,2,0))))</f>
        <v>1</v>
      </c>
      <c r="N48" s="54">
        <f t="shared" si="3"/>
        <v>1</v>
      </c>
      <c r="O48" s="47">
        <v>2</v>
      </c>
      <c r="P48" s="402">
        <v>5900</v>
      </c>
      <c r="Q48" s="402">
        <v>5900</v>
      </c>
      <c r="R48" s="46">
        <f t="shared" si="4"/>
        <v>418900</v>
      </c>
      <c r="S48" s="48">
        <v>1</v>
      </c>
      <c r="T48" s="354">
        <f t="shared" si="5"/>
        <v>837800</v>
      </c>
      <c r="U48" s="368"/>
    </row>
    <row r="49" spans="2:21" ht="20.100000000000001" customHeight="1">
      <c r="B49" s="43">
        <v>41</v>
      </c>
      <c r="C49" s="53" t="s">
        <v>30</v>
      </c>
      <c r="D49" s="43" t="s">
        <v>9</v>
      </c>
      <c r="E49" s="43" t="s">
        <v>77</v>
      </c>
      <c r="F49" s="44">
        <f>普通厅列表!I407</f>
        <v>2</v>
      </c>
      <c r="G49" s="413">
        <v>15</v>
      </c>
      <c r="H49" s="44">
        <f>普通厅列表!J407</f>
        <v>15</v>
      </c>
      <c r="I49" s="413">
        <v>15</v>
      </c>
      <c r="J49" s="45">
        <f t="shared" si="1"/>
        <v>1</v>
      </c>
      <c r="K49" s="45">
        <f t="shared" si="0"/>
        <v>1</v>
      </c>
      <c r="L49" s="47">
        <v>30</v>
      </c>
      <c r="M49" s="54">
        <f t="shared" si="2"/>
        <v>1</v>
      </c>
      <c r="N49" s="54">
        <f t="shared" si="3"/>
        <v>1</v>
      </c>
      <c r="O49" s="47">
        <v>2</v>
      </c>
      <c r="P49" s="402">
        <v>5900</v>
      </c>
      <c r="Q49" s="402">
        <v>5900</v>
      </c>
      <c r="R49" s="46">
        <f t="shared" si="4"/>
        <v>88500</v>
      </c>
      <c r="S49" s="48">
        <v>1</v>
      </c>
      <c r="T49" s="354">
        <f t="shared" si="5"/>
        <v>177000</v>
      </c>
      <c r="U49" s="368"/>
    </row>
    <row r="50" spans="2:21" ht="20.100000000000001" customHeight="1">
      <c r="B50" s="43">
        <v>42</v>
      </c>
      <c r="C50" s="53" t="s">
        <v>30</v>
      </c>
      <c r="D50" s="43" t="s">
        <v>8</v>
      </c>
      <c r="E50" s="43" t="s">
        <v>49</v>
      </c>
      <c r="F50" s="44">
        <f>普通厅列表!I419</f>
        <v>11</v>
      </c>
      <c r="G50" s="413">
        <v>84</v>
      </c>
      <c r="H50" s="44">
        <f>普通厅列表!J419</f>
        <v>84</v>
      </c>
      <c r="I50" s="413">
        <v>84</v>
      </c>
      <c r="J50" s="45">
        <f t="shared" si="1"/>
        <v>1</v>
      </c>
      <c r="K50" s="45">
        <f t="shared" si="0"/>
        <v>1</v>
      </c>
      <c r="L50" s="47">
        <v>30</v>
      </c>
      <c r="M50" s="54">
        <f t="shared" si="2"/>
        <v>1</v>
      </c>
      <c r="N50" s="54">
        <f t="shared" si="3"/>
        <v>1</v>
      </c>
      <c r="O50" s="47">
        <v>2</v>
      </c>
      <c r="P50" s="402">
        <v>5900</v>
      </c>
      <c r="Q50" s="402">
        <v>5900</v>
      </c>
      <c r="R50" s="46">
        <f t="shared" si="4"/>
        <v>495600</v>
      </c>
      <c r="S50" s="48">
        <v>1</v>
      </c>
      <c r="T50" s="354">
        <f t="shared" si="5"/>
        <v>991200</v>
      </c>
      <c r="U50" s="368"/>
    </row>
    <row r="51" spans="2:21" ht="20.100000000000001" customHeight="1">
      <c r="B51" s="43">
        <v>43</v>
      </c>
      <c r="C51" s="53" t="s">
        <v>30</v>
      </c>
      <c r="D51" s="43" t="s">
        <v>8</v>
      </c>
      <c r="E51" s="43" t="s">
        <v>8</v>
      </c>
      <c r="F51" s="44">
        <f>普通厅列表!I424</f>
        <v>4</v>
      </c>
      <c r="G51" s="413">
        <v>39</v>
      </c>
      <c r="H51" s="44">
        <f>普通厅列表!J424</f>
        <v>39</v>
      </c>
      <c r="I51" s="413">
        <v>39</v>
      </c>
      <c r="J51" s="45">
        <f t="shared" si="1"/>
        <v>1</v>
      </c>
      <c r="K51" s="45">
        <f t="shared" si="0"/>
        <v>1</v>
      </c>
      <c r="L51" s="47">
        <v>30</v>
      </c>
      <c r="M51" s="54">
        <f t="shared" si="2"/>
        <v>1</v>
      </c>
      <c r="N51" s="54">
        <f t="shared" si="3"/>
        <v>1</v>
      </c>
      <c r="O51" s="47">
        <v>2</v>
      </c>
      <c r="P51" s="402">
        <v>5900</v>
      </c>
      <c r="Q51" s="402">
        <v>5900</v>
      </c>
      <c r="R51" s="46">
        <f t="shared" si="4"/>
        <v>230100</v>
      </c>
      <c r="S51" s="48">
        <v>1</v>
      </c>
      <c r="T51" s="354">
        <f t="shared" si="5"/>
        <v>460200</v>
      </c>
      <c r="U51" s="368"/>
    </row>
    <row r="52" spans="2:21" ht="20.100000000000001" customHeight="1">
      <c r="B52" s="43">
        <v>44</v>
      </c>
      <c r="C52" s="53" t="s">
        <v>30</v>
      </c>
      <c r="D52" s="43" t="s">
        <v>14</v>
      </c>
      <c r="E52" s="43" t="s">
        <v>129</v>
      </c>
      <c r="F52" s="44">
        <f>普通厅列表!I431</f>
        <v>6</v>
      </c>
      <c r="G52" s="413">
        <v>54</v>
      </c>
      <c r="H52" s="44">
        <f>普通厅列表!J431</f>
        <v>54</v>
      </c>
      <c r="I52" s="413">
        <v>54</v>
      </c>
      <c r="J52" s="45">
        <f t="shared" si="1"/>
        <v>1</v>
      </c>
      <c r="K52" s="45">
        <f t="shared" si="0"/>
        <v>1</v>
      </c>
      <c r="L52" s="47">
        <v>30</v>
      </c>
      <c r="M52" s="54">
        <f t="shared" si="2"/>
        <v>1</v>
      </c>
      <c r="N52" s="54">
        <f t="shared" si="3"/>
        <v>1</v>
      </c>
      <c r="O52" s="47">
        <v>2</v>
      </c>
      <c r="P52" s="402">
        <v>5900</v>
      </c>
      <c r="Q52" s="402">
        <v>5900</v>
      </c>
      <c r="R52" s="46">
        <f t="shared" si="4"/>
        <v>318600</v>
      </c>
      <c r="S52" s="48">
        <v>1</v>
      </c>
      <c r="T52" s="354">
        <f t="shared" si="5"/>
        <v>637200</v>
      </c>
      <c r="U52" s="368"/>
    </row>
    <row r="53" spans="2:21" ht="20.100000000000001" customHeight="1">
      <c r="B53" s="43">
        <v>45</v>
      </c>
      <c r="C53" s="53" t="s">
        <v>30</v>
      </c>
      <c r="D53" s="43" t="s">
        <v>51</v>
      </c>
      <c r="E53" s="43" t="s">
        <v>130</v>
      </c>
      <c r="F53" s="44">
        <f>普通厅列表!I437</f>
        <v>5</v>
      </c>
      <c r="G53" s="413">
        <v>41</v>
      </c>
      <c r="H53" s="44">
        <f>普通厅列表!J437</f>
        <v>41</v>
      </c>
      <c r="I53" s="413">
        <v>41</v>
      </c>
      <c r="J53" s="45">
        <f t="shared" si="1"/>
        <v>1</v>
      </c>
      <c r="K53" s="45">
        <f t="shared" si="0"/>
        <v>1</v>
      </c>
      <c r="L53" s="47">
        <v>30</v>
      </c>
      <c r="M53" s="54">
        <f t="shared" si="2"/>
        <v>1</v>
      </c>
      <c r="N53" s="54">
        <f t="shared" si="3"/>
        <v>1</v>
      </c>
      <c r="O53" s="47">
        <v>2</v>
      </c>
      <c r="P53" s="402">
        <v>5900</v>
      </c>
      <c r="Q53" s="402">
        <v>5900</v>
      </c>
      <c r="R53" s="46">
        <f t="shared" si="4"/>
        <v>241900</v>
      </c>
      <c r="S53" s="48">
        <v>1</v>
      </c>
      <c r="T53" s="354">
        <f t="shared" si="5"/>
        <v>483800</v>
      </c>
      <c r="U53" s="368"/>
    </row>
    <row r="54" spans="2:21" ht="20.100000000000001" customHeight="1">
      <c r="B54" s="43">
        <v>46</v>
      </c>
      <c r="C54" s="53" t="s">
        <v>30</v>
      </c>
      <c r="D54" s="43" t="s">
        <v>51</v>
      </c>
      <c r="E54" s="43" t="s">
        <v>81</v>
      </c>
      <c r="F54" s="44">
        <f>普通厅列表!I441</f>
        <v>3</v>
      </c>
      <c r="G54" s="413">
        <v>25</v>
      </c>
      <c r="H54" s="44">
        <f>普通厅列表!J441</f>
        <v>25</v>
      </c>
      <c r="I54" s="413">
        <v>18</v>
      </c>
      <c r="J54" s="45">
        <f t="shared" si="1"/>
        <v>0.72</v>
      </c>
      <c r="K54" s="45">
        <f t="shared" si="0"/>
        <v>1</v>
      </c>
      <c r="L54" s="47">
        <v>30</v>
      </c>
      <c r="M54" s="54">
        <f t="shared" si="2"/>
        <v>1</v>
      </c>
      <c r="N54" s="54">
        <f t="shared" si="3"/>
        <v>1</v>
      </c>
      <c r="O54" s="47">
        <v>2</v>
      </c>
      <c r="P54" s="402">
        <v>5900</v>
      </c>
      <c r="Q54" s="402">
        <v>4600</v>
      </c>
      <c r="R54" s="46">
        <f t="shared" si="4"/>
        <v>115000</v>
      </c>
      <c r="S54" s="48">
        <v>1</v>
      </c>
      <c r="T54" s="354">
        <f t="shared" si="5"/>
        <v>230000</v>
      </c>
      <c r="U54" s="368"/>
    </row>
    <row r="55" spans="2:21" ht="20.100000000000001" customHeight="1">
      <c r="B55" s="43">
        <v>47</v>
      </c>
      <c r="C55" s="53" t="s">
        <v>30</v>
      </c>
      <c r="D55" s="43" t="s">
        <v>52</v>
      </c>
      <c r="E55" s="43" t="s">
        <v>131</v>
      </c>
      <c r="F55" s="44">
        <f>普通厅列表!I445</f>
        <v>3</v>
      </c>
      <c r="G55" s="413">
        <v>23</v>
      </c>
      <c r="H55" s="44">
        <f>普通厅列表!J445</f>
        <v>23</v>
      </c>
      <c r="I55" s="413">
        <v>23</v>
      </c>
      <c r="J55" s="45">
        <f t="shared" si="1"/>
        <v>1</v>
      </c>
      <c r="K55" s="45">
        <f t="shared" si="0"/>
        <v>1</v>
      </c>
      <c r="L55" s="47">
        <v>30</v>
      </c>
      <c r="M55" s="54">
        <f t="shared" si="2"/>
        <v>1</v>
      </c>
      <c r="N55" s="54">
        <f t="shared" si="3"/>
        <v>1</v>
      </c>
      <c r="O55" s="47">
        <v>2</v>
      </c>
      <c r="P55" s="402">
        <v>5900</v>
      </c>
      <c r="Q55" s="402">
        <v>5900</v>
      </c>
      <c r="R55" s="46">
        <f t="shared" si="4"/>
        <v>135700</v>
      </c>
      <c r="S55" s="48">
        <v>1</v>
      </c>
      <c r="T55" s="354">
        <f t="shared" si="5"/>
        <v>271400</v>
      </c>
      <c r="U55" s="368"/>
    </row>
    <row r="56" spans="2:21" ht="20.100000000000001" customHeight="1">
      <c r="B56" s="43">
        <v>48</v>
      </c>
      <c r="C56" s="53" t="s">
        <v>30</v>
      </c>
      <c r="D56" s="43" t="s">
        <v>34</v>
      </c>
      <c r="E56" s="43" t="s">
        <v>132</v>
      </c>
      <c r="F56" s="44">
        <f>普通厅列表!I451</f>
        <v>5</v>
      </c>
      <c r="G56" s="413">
        <v>35</v>
      </c>
      <c r="H56" s="44">
        <f>普通厅列表!J451</f>
        <v>35</v>
      </c>
      <c r="I56" s="413">
        <v>28</v>
      </c>
      <c r="J56" s="45">
        <f t="shared" si="1"/>
        <v>0.8</v>
      </c>
      <c r="K56" s="45">
        <f t="shared" si="0"/>
        <v>1</v>
      </c>
      <c r="L56" s="47">
        <v>30</v>
      </c>
      <c r="M56" s="54">
        <f t="shared" si="2"/>
        <v>1</v>
      </c>
      <c r="N56" s="54">
        <f t="shared" si="3"/>
        <v>1</v>
      </c>
      <c r="O56" s="47">
        <v>2</v>
      </c>
      <c r="P56" s="402">
        <v>5900</v>
      </c>
      <c r="Q56" s="402">
        <v>5500</v>
      </c>
      <c r="R56" s="46">
        <f t="shared" si="4"/>
        <v>192500</v>
      </c>
      <c r="S56" s="48">
        <v>1</v>
      </c>
      <c r="T56" s="354">
        <f t="shared" si="5"/>
        <v>385000</v>
      </c>
      <c r="U56" s="368"/>
    </row>
    <row r="57" spans="2:21" ht="20.100000000000001" customHeight="1">
      <c r="B57" s="43">
        <v>49</v>
      </c>
      <c r="C57" s="53" t="s">
        <v>30</v>
      </c>
      <c r="D57" s="43" t="s">
        <v>34</v>
      </c>
      <c r="E57" s="43" t="s">
        <v>84</v>
      </c>
      <c r="F57" s="44">
        <f>普通厅列表!I453</f>
        <v>1</v>
      </c>
      <c r="G57" s="413">
        <v>9</v>
      </c>
      <c r="H57" s="44">
        <f>普通厅列表!J453</f>
        <v>9</v>
      </c>
      <c r="I57" s="413">
        <v>9</v>
      </c>
      <c r="J57" s="45">
        <f t="shared" si="1"/>
        <v>1</v>
      </c>
      <c r="K57" s="45">
        <f t="shared" si="0"/>
        <v>1</v>
      </c>
      <c r="L57" s="47">
        <v>30</v>
      </c>
      <c r="M57" s="54">
        <f t="shared" si="2"/>
        <v>1</v>
      </c>
      <c r="N57" s="54">
        <f t="shared" si="3"/>
        <v>1</v>
      </c>
      <c r="O57" s="47">
        <v>2</v>
      </c>
      <c r="P57" s="402">
        <v>5900</v>
      </c>
      <c r="Q57" s="402">
        <v>5900</v>
      </c>
      <c r="R57" s="46">
        <f t="shared" si="4"/>
        <v>53100</v>
      </c>
      <c r="S57" s="48">
        <v>1</v>
      </c>
      <c r="T57" s="354">
        <f t="shared" si="5"/>
        <v>106200</v>
      </c>
      <c r="U57" s="368"/>
    </row>
    <row r="58" spans="2:21" ht="20.100000000000001" customHeight="1">
      <c r="B58" s="43">
        <v>50</v>
      </c>
      <c r="C58" s="53" t="s">
        <v>30</v>
      </c>
      <c r="D58" s="43" t="s">
        <v>34</v>
      </c>
      <c r="E58" s="43" t="s">
        <v>142</v>
      </c>
      <c r="F58" s="44">
        <f>普通厅列表!I458</f>
        <v>4</v>
      </c>
      <c r="G58" s="413">
        <v>33</v>
      </c>
      <c r="H58" s="44">
        <f>普通厅列表!J458</f>
        <v>33</v>
      </c>
      <c r="I58" s="413">
        <v>33</v>
      </c>
      <c r="J58" s="45">
        <f t="shared" si="1"/>
        <v>1</v>
      </c>
      <c r="K58" s="45">
        <f t="shared" si="0"/>
        <v>1</v>
      </c>
      <c r="L58" s="47">
        <v>30</v>
      </c>
      <c r="M58" s="54">
        <f t="shared" si="2"/>
        <v>1</v>
      </c>
      <c r="N58" s="54">
        <f t="shared" si="3"/>
        <v>1</v>
      </c>
      <c r="O58" s="47">
        <v>2</v>
      </c>
      <c r="P58" s="402">
        <v>5900</v>
      </c>
      <c r="Q58" s="402">
        <v>5900</v>
      </c>
      <c r="R58" s="46">
        <f t="shared" si="4"/>
        <v>194700</v>
      </c>
      <c r="S58" s="48">
        <v>1</v>
      </c>
      <c r="T58" s="354">
        <f t="shared" si="5"/>
        <v>389400</v>
      </c>
      <c r="U58" s="368"/>
    </row>
    <row r="59" spans="2:21" ht="20.100000000000001" customHeight="1">
      <c r="B59" s="43">
        <v>51</v>
      </c>
      <c r="C59" s="53" t="s">
        <v>30</v>
      </c>
      <c r="D59" s="43" t="s">
        <v>34</v>
      </c>
      <c r="E59" s="43" t="s">
        <v>143</v>
      </c>
      <c r="F59" s="44">
        <f>普通厅列表!I461</f>
        <v>2</v>
      </c>
      <c r="G59" s="413">
        <v>16</v>
      </c>
      <c r="H59" s="44">
        <f>普通厅列表!J461</f>
        <v>16</v>
      </c>
      <c r="I59" s="413">
        <v>8</v>
      </c>
      <c r="J59" s="45">
        <f t="shared" si="1"/>
        <v>0.5</v>
      </c>
      <c r="K59" s="45">
        <f t="shared" si="0"/>
        <v>1</v>
      </c>
      <c r="L59" s="47">
        <v>30</v>
      </c>
      <c r="M59" s="54">
        <f t="shared" si="2"/>
        <v>1</v>
      </c>
      <c r="N59" s="54">
        <f t="shared" si="3"/>
        <v>1</v>
      </c>
      <c r="O59" s="47">
        <v>2</v>
      </c>
      <c r="P59" s="402">
        <v>5900</v>
      </c>
      <c r="Q59" s="402">
        <v>4700</v>
      </c>
      <c r="R59" s="46">
        <f t="shared" si="4"/>
        <v>75200</v>
      </c>
      <c r="S59" s="48">
        <v>1</v>
      </c>
      <c r="T59" s="354">
        <f t="shared" si="5"/>
        <v>150400</v>
      </c>
      <c r="U59" s="368"/>
    </row>
    <row r="60" spans="2:21" ht="20.100000000000001" customHeight="1">
      <c r="B60" s="43">
        <v>52</v>
      </c>
      <c r="C60" s="53" t="s">
        <v>30</v>
      </c>
      <c r="D60" s="43" t="s">
        <v>34</v>
      </c>
      <c r="E60" s="43" t="s">
        <v>144</v>
      </c>
      <c r="F60" s="44">
        <f>普通厅列表!I465</f>
        <v>3</v>
      </c>
      <c r="G60" s="413">
        <v>25</v>
      </c>
      <c r="H60" s="44">
        <f>普通厅列表!J465</f>
        <v>25</v>
      </c>
      <c r="I60" s="413">
        <v>18</v>
      </c>
      <c r="J60" s="45">
        <f t="shared" si="1"/>
        <v>0.72</v>
      </c>
      <c r="K60" s="45">
        <f t="shared" si="0"/>
        <v>1</v>
      </c>
      <c r="L60" s="47">
        <v>30</v>
      </c>
      <c r="M60" s="54">
        <f t="shared" si="2"/>
        <v>1</v>
      </c>
      <c r="N60" s="54">
        <f t="shared" si="3"/>
        <v>1</v>
      </c>
      <c r="O60" s="47">
        <v>2</v>
      </c>
      <c r="P60" s="402">
        <v>5900</v>
      </c>
      <c r="Q60" s="402">
        <v>5900</v>
      </c>
      <c r="R60" s="46">
        <f t="shared" si="4"/>
        <v>147500</v>
      </c>
      <c r="S60" s="48">
        <v>1</v>
      </c>
      <c r="T60" s="354">
        <f t="shared" si="5"/>
        <v>295000</v>
      </c>
      <c r="U60" s="368"/>
    </row>
    <row r="61" spans="2:21" ht="20.100000000000001" customHeight="1">
      <c r="B61" s="43">
        <v>53</v>
      </c>
      <c r="C61" s="53" t="s">
        <v>30</v>
      </c>
      <c r="D61" s="43" t="s">
        <v>34</v>
      </c>
      <c r="E61" s="43" t="s">
        <v>86</v>
      </c>
      <c r="F61" s="44">
        <f>普通厅列表!I469</f>
        <v>3</v>
      </c>
      <c r="G61" s="413">
        <v>24</v>
      </c>
      <c r="H61" s="44">
        <f>普通厅列表!J469</f>
        <v>24</v>
      </c>
      <c r="I61" s="413">
        <v>24</v>
      </c>
      <c r="J61" s="45">
        <f t="shared" si="1"/>
        <v>1</v>
      </c>
      <c r="K61" s="45">
        <f t="shared" si="0"/>
        <v>1</v>
      </c>
      <c r="L61" s="47">
        <v>30</v>
      </c>
      <c r="M61" s="54">
        <f t="shared" si="2"/>
        <v>1</v>
      </c>
      <c r="N61" s="54">
        <f t="shared" si="3"/>
        <v>1</v>
      </c>
      <c r="O61" s="47">
        <v>2</v>
      </c>
      <c r="P61" s="402">
        <v>5900</v>
      </c>
      <c r="Q61" s="402">
        <v>5900</v>
      </c>
      <c r="R61" s="46">
        <f t="shared" si="4"/>
        <v>141600</v>
      </c>
      <c r="S61" s="48">
        <v>1</v>
      </c>
      <c r="T61" s="354">
        <f t="shared" si="5"/>
        <v>283200</v>
      </c>
      <c r="U61" s="368"/>
    </row>
    <row r="62" spans="2:21" ht="20.100000000000001" customHeight="1">
      <c r="B62" s="43">
        <v>54</v>
      </c>
      <c r="C62" s="53" t="s">
        <v>30</v>
      </c>
      <c r="D62" s="43" t="s">
        <v>34</v>
      </c>
      <c r="E62" s="43" t="s">
        <v>87</v>
      </c>
      <c r="F62" s="44">
        <f>普通厅列表!I472</f>
        <v>2</v>
      </c>
      <c r="G62" s="413">
        <v>17</v>
      </c>
      <c r="H62" s="44">
        <f>普通厅列表!J472</f>
        <v>17</v>
      </c>
      <c r="I62" s="413">
        <v>17</v>
      </c>
      <c r="J62" s="45">
        <f t="shared" si="1"/>
        <v>1</v>
      </c>
      <c r="K62" s="45">
        <f t="shared" si="0"/>
        <v>1</v>
      </c>
      <c r="L62" s="47">
        <v>30</v>
      </c>
      <c r="M62" s="54">
        <f t="shared" si="2"/>
        <v>1</v>
      </c>
      <c r="N62" s="54">
        <f t="shared" si="3"/>
        <v>1</v>
      </c>
      <c r="O62" s="47">
        <v>2</v>
      </c>
      <c r="P62" s="402">
        <v>5900</v>
      </c>
      <c r="Q62" s="402">
        <v>5900</v>
      </c>
      <c r="R62" s="46">
        <f t="shared" si="4"/>
        <v>100300</v>
      </c>
      <c r="S62" s="48">
        <v>1</v>
      </c>
      <c r="T62" s="354">
        <f t="shared" si="5"/>
        <v>200600</v>
      </c>
      <c r="U62" s="368"/>
    </row>
    <row r="63" spans="2:21" ht="20.100000000000001" customHeight="1">
      <c r="B63" s="43">
        <v>55</v>
      </c>
      <c r="C63" s="53" t="s">
        <v>3389</v>
      </c>
      <c r="D63" s="43" t="s">
        <v>34</v>
      </c>
      <c r="E63" s="43" t="s">
        <v>3441</v>
      </c>
      <c r="F63" s="44">
        <f>普通厅列表!I474</f>
        <v>1</v>
      </c>
      <c r="G63" s="413">
        <v>9</v>
      </c>
      <c r="H63" s="44">
        <f>普通厅列表!J474</f>
        <v>9</v>
      </c>
      <c r="I63" s="413">
        <v>9</v>
      </c>
      <c r="J63" s="45">
        <f t="shared" ref="J63" si="10">I63/G63</f>
        <v>1</v>
      </c>
      <c r="K63" s="45">
        <f t="shared" ref="K63" si="11">H63/G63</f>
        <v>1</v>
      </c>
      <c r="L63" s="47">
        <v>30</v>
      </c>
      <c r="M63" s="54">
        <f t="shared" ref="M63" si="12">IF(L63=15,0.6666,IF(L63=30,1,IF(L63=45,1.7,IF(L63=60,2,0))))</f>
        <v>1</v>
      </c>
      <c r="N63" s="54">
        <f t="shared" ref="N63" si="13">IF(K63&gt;=0.8,1,IF(K63&lt;=0,0,IF(K63&lt;=0.5,1.5,IF(K63&lt;1,1.2,1))))</f>
        <v>1</v>
      </c>
      <c r="O63" s="47">
        <v>2</v>
      </c>
      <c r="P63" s="402">
        <v>5900</v>
      </c>
      <c r="Q63" s="402">
        <v>5900</v>
      </c>
      <c r="R63" s="46">
        <f t="shared" ref="R63" si="14">IF(J63=100%,P63*N63*M63*H63,IF(K63&gt;J63,Q63*N63*M63*H63,IF(K63&lt;=J63,P63*N63*M63*H63)))</f>
        <v>53100</v>
      </c>
      <c r="S63" s="48">
        <v>1</v>
      </c>
      <c r="T63" s="354">
        <f t="shared" ref="T63" si="15">R63*S63*O63</f>
        <v>106200</v>
      </c>
      <c r="U63" s="368"/>
    </row>
    <row r="64" spans="2:21" ht="20.100000000000001" customHeight="1">
      <c r="B64" s="43">
        <v>56</v>
      </c>
      <c r="C64" s="53" t="s">
        <v>30</v>
      </c>
      <c r="D64" s="43" t="s">
        <v>10</v>
      </c>
      <c r="E64" s="43" t="s">
        <v>133</v>
      </c>
      <c r="F64" s="44">
        <f>普通厅列表!I478</f>
        <v>3</v>
      </c>
      <c r="G64" s="413">
        <v>30</v>
      </c>
      <c r="H64" s="44">
        <f>普通厅列表!J478</f>
        <v>30</v>
      </c>
      <c r="I64" s="413">
        <v>30</v>
      </c>
      <c r="J64" s="45">
        <f t="shared" si="1"/>
        <v>1</v>
      </c>
      <c r="K64" s="45">
        <f t="shared" si="0"/>
        <v>1</v>
      </c>
      <c r="L64" s="47">
        <v>30</v>
      </c>
      <c r="M64" s="54">
        <f t="shared" si="2"/>
        <v>1</v>
      </c>
      <c r="N64" s="54">
        <f t="shared" si="3"/>
        <v>1</v>
      </c>
      <c r="O64" s="47">
        <v>2</v>
      </c>
      <c r="P64" s="402">
        <v>5900</v>
      </c>
      <c r="Q64" s="402">
        <v>5900</v>
      </c>
      <c r="R64" s="46">
        <f t="shared" si="4"/>
        <v>177000</v>
      </c>
      <c r="S64" s="48">
        <v>1</v>
      </c>
      <c r="T64" s="354">
        <f t="shared" si="5"/>
        <v>354000</v>
      </c>
      <c r="U64" s="368"/>
    </row>
    <row r="65" spans="1:21" ht="20.100000000000001" customHeight="1">
      <c r="B65" s="43">
        <v>57</v>
      </c>
      <c r="C65" s="53" t="s">
        <v>30</v>
      </c>
      <c r="D65" s="43" t="s">
        <v>10</v>
      </c>
      <c r="E65" s="43" t="s">
        <v>145</v>
      </c>
      <c r="F65" s="44">
        <f>普通厅列表!I481</f>
        <v>2</v>
      </c>
      <c r="G65" s="413">
        <v>15</v>
      </c>
      <c r="H65" s="44">
        <f>普通厅列表!J481</f>
        <v>15</v>
      </c>
      <c r="I65" s="413">
        <v>15</v>
      </c>
      <c r="J65" s="45">
        <f t="shared" si="1"/>
        <v>1</v>
      </c>
      <c r="K65" s="45">
        <f t="shared" si="0"/>
        <v>1</v>
      </c>
      <c r="L65" s="47">
        <v>30</v>
      </c>
      <c r="M65" s="54">
        <f t="shared" si="2"/>
        <v>1</v>
      </c>
      <c r="N65" s="54">
        <f t="shared" si="3"/>
        <v>1</v>
      </c>
      <c r="O65" s="47">
        <v>2</v>
      </c>
      <c r="P65" s="402">
        <v>5900</v>
      </c>
      <c r="Q65" s="402">
        <v>5900</v>
      </c>
      <c r="R65" s="46">
        <f t="shared" si="4"/>
        <v>88500</v>
      </c>
      <c r="S65" s="48">
        <v>1</v>
      </c>
      <c r="T65" s="354">
        <f t="shared" si="5"/>
        <v>177000</v>
      </c>
      <c r="U65" s="368"/>
    </row>
    <row r="66" spans="1:21" ht="20.100000000000001" customHeight="1">
      <c r="B66" s="43">
        <v>58</v>
      </c>
      <c r="C66" s="53" t="s">
        <v>30</v>
      </c>
      <c r="D66" s="43" t="s">
        <v>10</v>
      </c>
      <c r="E66" s="43" t="s">
        <v>93</v>
      </c>
      <c r="F66" s="44">
        <f>普通厅列表!I485</f>
        <v>3</v>
      </c>
      <c r="G66" s="413">
        <v>21</v>
      </c>
      <c r="H66" s="44">
        <f>普通厅列表!J485</f>
        <v>21</v>
      </c>
      <c r="I66" s="413">
        <v>14</v>
      </c>
      <c r="J66" s="45">
        <f t="shared" si="1"/>
        <v>0.66666666666666663</v>
      </c>
      <c r="K66" s="45">
        <f t="shared" si="0"/>
        <v>1</v>
      </c>
      <c r="L66" s="47">
        <v>30</v>
      </c>
      <c r="M66" s="54">
        <f>IF(L66=15,0.6666,IF(L66=30,1,IF(L66=45,1.7,IF(L66=60,2,0))))</f>
        <v>1</v>
      </c>
      <c r="N66" s="54">
        <f t="shared" si="3"/>
        <v>1</v>
      </c>
      <c r="O66" s="47">
        <v>2</v>
      </c>
      <c r="P66" s="402">
        <v>5900</v>
      </c>
      <c r="Q66" s="402">
        <v>5900</v>
      </c>
      <c r="R66" s="46">
        <f t="shared" si="4"/>
        <v>123900</v>
      </c>
      <c r="S66" s="48">
        <v>1</v>
      </c>
      <c r="T66" s="354">
        <f t="shared" si="5"/>
        <v>247800</v>
      </c>
      <c r="U66" s="368"/>
    </row>
    <row r="67" spans="1:21" ht="20.100000000000001" customHeight="1">
      <c r="B67" s="43">
        <v>59</v>
      </c>
      <c r="C67" s="53" t="s">
        <v>30</v>
      </c>
      <c r="D67" s="43" t="s">
        <v>10</v>
      </c>
      <c r="E67" s="43" t="s">
        <v>146</v>
      </c>
      <c r="F67" s="44">
        <f>普通厅列表!I487</f>
        <v>1</v>
      </c>
      <c r="G67" s="413">
        <v>8</v>
      </c>
      <c r="H67" s="44">
        <f>普通厅列表!J487</f>
        <v>8</v>
      </c>
      <c r="I67" s="413">
        <v>8</v>
      </c>
      <c r="J67" s="45">
        <f t="shared" si="1"/>
        <v>1</v>
      </c>
      <c r="K67" s="45">
        <f t="shared" si="0"/>
        <v>1</v>
      </c>
      <c r="L67" s="47">
        <v>30</v>
      </c>
      <c r="M67" s="54">
        <f t="shared" si="2"/>
        <v>1</v>
      </c>
      <c r="N67" s="54">
        <f t="shared" si="3"/>
        <v>1</v>
      </c>
      <c r="O67" s="47">
        <v>2</v>
      </c>
      <c r="P67" s="402">
        <v>5900</v>
      </c>
      <c r="Q67" s="402">
        <v>5900</v>
      </c>
      <c r="R67" s="46">
        <f t="shared" si="4"/>
        <v>47200</v>
      </c>
      <c r="S67" s="48">
        <v>1</v>
      </c>
      <c r="T67" s="354">
        <f t="shared" si="5"/>
        <v>94400</v>
      </c>
      <c r="U67" s="368"/>
    </row>
    <row r="68" spans="1:21" ht="20.100000000000001" customHeight="1">
      <c r="B68" s="43">
        <v>60</v>
      </c>
      <c r="C68" s="53" t="s">
        <v>30</v>
      </c>
      <c r="D68" s="43" t="s">
        <v>10</v>
      </c>
      <c r="E68" s="43" t="s">
        <v>96</v>
      </c>
      <c r="F68" s="44">
        <f>普通厅列表!I490</f>
        <v>2</v>
      </c>
      <c r="G68" s="413">
        <v>21</v>
      </c>
      <c r="H68" s="44">
        <f>普通厅列表!J490</f>
        <v>21</v>
      </c>
      <c r="I68" s="413">
        <v>21</v>
      </c>
      <c r="J68" s="45">
        <f t="shared" si="1"/>
        <v>1</v>
      </c>
      <c r="K68" s="45">
        <f t="shared" si="0"/>
        <v>1</v>
      </c>
      <c r="L68" s="47">
        <v>30</v>
      </c>
      <c r="M68" s="54">
        <f t="shared" si="2"/>
        <v>1</v>
      </c>
      <c r="N68" s="54">
        <f t="shared" si="3"/>
        <v>1</v>
      </c>
      <c r="O68" s="47">
        <v>2</v>
      </c>
      <c r="P68" s="402">
        <v>5900</v>
      </c>
      <c r="Q68" s="402">
        <v>5900</v>
      </c>
      <c r="R68" s="46">
        <f t="shared" si="4"/>
        <v>123900</v>
      </c>
      <c r="S68" s="48">
        <v>1</v>
      </c>
      <c r="T68" s="354">
        <f t="shared" si="5"/>
        <v>247800</v>
      </c>
      <c r="U68" s="368"/>
    </row>
    <row r="69" spans="1:21" ht="20.100000000000001" customHeight="1">
      <c r="B69" s="43">
        <v>61</v>
      </c>
      <c r="C69" s="53" t="s">
        <v>30</v>
      </c>
      <c r="D69" s="43" t="s">
        <v>33</v>
      </c>
      <c r="E69" s="43" t="s">
        <v>57</v>
      </c>
      <c r="F69" s="44">
        <f>普通厅列表!I494</f>
        <v>3</v>
      </c>
      <c r="G69" s="413">
        <v>21</v>
      </c>
      <c r="H69" s="44">
        <f>普通厅列表!J494</f>
        <v>21</v>
      </c>
      <c r="I69" s="413">
        <v>21</v>
      </c>
      <c r="J69" s="45">
        <f t="shared" si="1"/>
        <v>1</v>
      </c>
      <c r="K69" s="45">
        <f t="shared" si="0"/>
        <v>1</v>
      </c>
      <c r="L69" s="47">
        <v>30</v>
      </c>
      <c r="M69" s="54">
        <f>IF(L69=15,0.6666,IF(L69=30,1,IF(L69=45,1.7,IF(L69=60,2,0))))</f>
        <v>1</v>
      </c>
      <c r="N69" s="54">
        <f t="shared" si="3"/>
        <v>1</v>
      </c>
      <c r="O69" s="47">
        <v>2</v>
      </c>
      <c r="P69" s="402">
        <v>5900</v>
      </c>
      <c r="Q69" s="402">
        <v>5900</v>
      </c>
      <c r="R69" s="46">
        <f t="shared" si="4"/>
        <v>123900</v>
      </c>
      <c r="S69" s="48">
        <v>1</v>
      </c>
      <c r="T69" s="354">
        <f t="shared" si="5"/>
        <v>247800</v>
      </c>
      <c r="U69" s="368"/>
    </row>
    <row r="70" spans="1:21" ht="20.100000000000001" customHeight="1">
      <c r="B70" s="43">
        <v>62</v>
      </c>
      <c r="C70" s="53" t="s">
        <v>30</v>
      </c>
      <c r="D70" s="43" t="s">
        <v>6</v>
      </c>
      <c r="E70" s="43" t="s">
        <v>58</v>
      </c>
      <c r="F70" s="44">
        <f>普通厅列表!I498</f>
        <v>3</v>
      </c>
      <c r="G70" s="413">
        <v>23</v>
      </c>
      <c r="H70" s="44">
        <f>普通厅列表!J498</f>
        <v>23</v>
      </c>
      <c r="I70" s="413">
        <v>19</v>
      </c>
      <c r="J70" s="45">
        <f t="shared" si="1"/>
        <v>0.82608695652173914</v>
      </c>
      <c r="K70" s="45">
        <f t="shared" si="0"/>
        <v>1</v>
      </c>
      <c r="L70" s="47">
        <v>30</v>
      </c>
      <c r="M70" s="54">
        <f t="shared" si="2"/>
        <v>1</v>
      </c>
      <c r="N70" s="54">
        <f t="shared" si="3"/>
        <v>1</v>
      </c>
      <c r="O70" s="47">
        <v>2</v>
      </c>
      <c r="P70" s="402">
        <v>5900</v>
      </c>
      <c r="Q70" s="402">
        <v>5200</v>
      </c>
      <c r="R70" s="46">
        <f t="shared" si="4"/>
        <v>119600</v>
      </c>
      <c r="S70" s="48">
        <v>1</v>
      </c>
      <c r="T70" s="354">
        <f t="shared" si="5"/>
        <v>239200</v>
      </c>
      <c r="U70" s="368"/>
    </row>
    <row r="71" spans="1:21" ht="20.100000000000001" customHeight="1">
      <c r="B71" s="43">
        <v>63</v>
      </c>
      <c r="C71" s="53" t="s">
        <v>30</v>
      </c>
      <c r="D71" s="43" t="s">
        <v>6</v>
      </c>
      <c r="E71" s="43" t="s">
        <v>99</v>
      </c>
      <c r="F71" s="44">
        <f>普通厅列表!I504</f>
        <v>5</v>
      </c>
      <c r="G71" s="413">
        <v>42</v>
      </c>
      <c r="H71" s="44">
        <f>普通厅列表!J504</f>
        <v>42</v>
      </c>
      <c r="I71" s="413">
        <v>35</v>
      </c>
      <c r="J71" s="45">
        <f t="shared" si="1"/>
        <v>0.83333333333333337</v>
      </c>
      <c r="K71" s="45">
        <f t="shared" si="0"/>
        <v>1</v>
      </c>
      <c r="L71" s="47">
        <v>30</v>
      </c>
      <c r="M71" s="54">
        <f t="shared" si="2"/>
        <v>1</v>
      </c>
      <c r="N71" s="54">
        <f t="shared" si="3"/>
        <v>1</v>
      </c>
      <c r="O71" s="47">
        <v>2</v>
      </c>
      <c r="P71" s="402">
        <v>5900</v>
      </c>
      <c r="Q71" s="402">
        <v>5300</v>
      </c>
      <c r="R71" s="46">
        <f t="shared" si="4"/>
        <v>222600</v>
      </c>
      <c r="S71" s="48">
        <v>1</v>
      </c>
      <c r="T71" s="354">
        <f t="shared" si="5"/>
        <v>445200</v>
      </c>
      <c r="U71" s="368"/>
    </row>
    <row r="72" spans="1:21" ht="20.100000000000001" customHeight="1">
      <c r="B72" s="43">
        <v>64</v>
      </c>
      <c r="C72" s="53" t="s">
        <v>30</v>
      </c>
      <c r="D72" s="72" t="s">
        <v>6</v>
      </c>
      <c r="E72" s="72" t="s">
        <v>189</v>
      </c>
      <c r="F72" s="44">
        <f>普通厅列表!I509</f>
        <v>4</v>
      </c>
      <c r="G72" s="413">
        <v>27</v>
      </c>
      <c r="H72" s="44">
        <f>普通厅列表!J509</f>
        <v>27</v>
      </c>
      <c r="I72" s="413">
        <v>27</v>
      </c>
      <c r="J72" s="45">
        <f t="shared" si="1"/>
        <v>1</v>
      </c>
      <c r="K72" s="45">
        <f t="shared" si="0"/>
        <v>1</v>
      </c>
      <c r="L72" s="47">
        <v>30</v>
      </c>
      <c r="M72" s="54">
        <f t="shared" si="2"/>
        <v>1</v>
      </c>
      <c r="N72" s="54">
        <f t="shared" si="3"/>
        <v>1</v>
      </c>
      <c r="O72" s="47">
        <v>2</v>
      </c>
      <c r="P72" s="402">
        <v>5900</v>
      </c>
      <c r="Q72" s="402">
        <v>5900</v>
      </c>
      <c r="R72" s="46">
        <f t="shared" si="4"/>
        <v>159300</v>
      </c>
      <c r="S72" s="48">
        <v>1</v>
      </c>
      <c r="T72" s="354">
        <f t="shared" si="5"/>
        <v>318600</v>
      </c>
      <c r="U72" s="368"/>
    </row>
    <row r="73" spans="1:21" ht="20.100000000000001" customHeight="1">
      <c r="B73" s="43">
        <v>65</v>
      </c>
      <c r="C73" s="53" t="s">
        <v>30</v>
      </c>
      <c r="D73" s="72" t="s">
        <v>6</v>
      </c>
      <c r="E73" s="72" t="s">
        <v>691</v>
      </c>
      <c r="F73" s="44">
        <f>普通厅列表!I511</f>
        <v>1</v>
      </c>
      <c r="G73" s="413">
        <v>11</v>
      </c>
      <c r="H73" s="44">
        <f>普通厅列表!J511</f>
        <v>11</v>
      </c>
      <c r="I73" s="413">
        <v>11</v>
      </c>
      <c r="J73" s="45">
        <f t="shared" si="1"/>
        <v>1</v>
      </c>
      <c r="K73" s="45">
        <f>H73/G73</f>
        <v>1</v>
      </c>
      <c r="L73" s="47">
        <v>30</v>
      </c>
      <c r="M73" s="54">
        <f>IF(L73=15,0.6666,IF(L73=30,1,IF(L73=45,1.7,IF(L73=60,2,0))))</f>
        <v>1</v>
      </c>
      <c r="N73" s="54">
        <f t="shared" si="3"/>
        <v>1</v>
      </c>
      <c r="O73" s="47">
        <v>2</v>
      </c>
      <c r="P73" s="402">
        <v>5900</v>
      </c>
      <c r="Q73" s="402">
        <v>5900</v>
      </c>
      <c r="R73" s="46">
        <f t="shared" si="4"/>
        <v>64900</v>
      </c>
      <c r="S73" s="48">
        <v>1</v>
      </c>
      <c r="T73" s="354">
        <f t="shared" si="5"/>
        <v>129800</v>
      </c>
      <c r="U73" s="368"/>
    </row>
    <row r="74" spans="1:21" ht="20.100000000000001" customHeight="1">
      <c r="B74" s="43">
        <v>66</v>
      </c>
      <c r="C74" s="53" t="s">
        <v>30</v>
      </c>
      <c r="D74" s="43" t="s">
        <v>59</v>
      </c>
      <c r="E74" s="43" t="s">
        <v>60</v>
      </c>
      <c r="F74" s="44">
        <f>普通厅列表!I517</f>
        <v>5</v>
      </c>
      <c r="G74" s="413">
        <v>49</v>
      </c>
      <c r="H74" s="44">
        <f>普通厅列表!J517</f>
        <v>49</v>
      </c>
      <c r="I74" s="413">
        <v>49</v>
      </c>
      <c r="J74" s="45">
        <f t="shared" si="1"/>
        <v>1</v>
      </c>
      <c r="K74" s="45">
        <f t="shared" si="0"/>
        <v>1</v>
      </c>
      <c r="L74" s="47">
        <v>30</v>
      </c>
      <c r="M74" s="54">
        <f t="shared" si="2"/>
        <v>1</v>
      </c>
      <c r="N74" s="54">
        <f t="shared" si="3"/>
        <v>1</v>
      </c>
      <c r="O74" s="47">
        <v>2</v>
      </c>
      <c r="P74" s="402">
        <v>5900</v>
      </c>
      <c r="Q74" s="402">
        <v>5900</v>
      </c>
      <c r="R74" s="46">
        <f t="shared" si="4"/>
        <v>289100</v>
      </c>
      <c r="S74" s="48">
        <v>1</v>
      </c>
      <c r="T74" s="354">
        <f t="shared" si="5"/>
        <v>578200</v>
      </c>
      <c r="U74" s="368"/>
    </row>
    <row r="75" spans="1:21" ht="20.100000000000001" customHeight="1">
      <c r="B75" s="43">
        <v>67</v>
      </c>
      <c r="C75" s="53" t="s">
        <v>30</v>
      </c>
      <c r="D75" s="43" t="s">
        <v>5</v>
      </c>
      <c r="E75" s="43" t="s">
        <v>63</v>
      </c>
      <c r="F75" s="44">
        <f>普通厅列表!I520</f>
        <v>2</v>
      </c>
      <c r="G75" s="413">
        <v>15</v>
      </c>
      <c r="H75" s="44">
        <f>普通厅列表!J520</f>
        <v>15</v>
      </c>
      <c r="I75" s="413">
        <v>15</v>
      </c>
      <c r="J75" s="45">
        <f t="shared" si="1"/>
        <v>1</v>
      </c>
      <c r="K75" s="45">
        <f t="shared" si="0"/>
        <v>1</v>
      </c>
      <c r="L75" s="47">
        <v>30</v>
      </c>
      <c r="M75" s="54">
        <f t="shared" si="2"/>
        <v>1</v>
      </c>
      <c r="N75" s="54">
        <f t="shared" si="3"/>
        <v>1</v>
      </c>
      <c r="O75" s="47">
        <v>2</v>
      </c>
      <c r="P75" s="402">
        <v>5900</v>
      </c>
      <c r="Q75" s="402">
        <v>5900</v>
      </c>
      <c r="R75" s="46">
        <f t="shared" ref="R75:R142" si="16">IF(J75=100%,P75*N75*M75*H75,IF(K75&gt;J75,Q75*N75*M75*H75,IF(K75&lt;=J75,P75*N75*M75*H75)))</f>
        <v>88500</v>
      </c>
      <c r="S75" s="48">
        <v>1</v>
      </c>
      <c r="T75" s="354">
        <f t="shared" ref="T75:T142" si="17">R75*S75*O75</f>
        <v>177000</v>
      </c>
      <c r="U75" s="368"/>
    </row>
    <row r="76" spans="1:21" ht="20.100000000000001" customHeight="1">
      <c r="B76" s="43">
        <v>68</v>
      </c>
      <c r="C76" s="53" t="s">
        <v>30</v>
      </c>
      <c r="D76" s="43" t="s">
        <v>5</v>
      </c>
      <c r="E76" s="43" t="s">
        <v>138</v>
      </c>
      <c r="F76" s="44">
        <f>普通厅列表!I522</f>
        <v>1</v>
      </c>
      <c r="G76" s="413">
        <v>8</v>
      </c>
      <c r="H76" s="44">
        <f>普通厅列表!J522</f>
        <v>8</v>
      </c>
      <c r="I76" s="413">
        <v>8</v>
      </c>
      <c r="J76" s="45">
        <f t="shared" ref="J76:J142" si="18">I76/G76</f>
        <v>1</v>
      </c>
      <c r="K76" s="45">
        <f t="shared" si="0"/>
        <v>1</v>
      </c>
      <c r="L76" s="47">
        <v>30</v>
      </c>
      <c r="M76" s="54">
        <f t="shared" si="2"/>
        <v>1</v>
      </c>
      <c r="N76" s="54">
        <f t="shared" ref="N76:N142" si="19">IF(K76&gt;=0.8,1,IF(K76&lt;=0,0,IF(K76&lt;=0.5,1.5,IF(K76&lt;1,1.2,1))))</f>
        <v>1</v>
      </c>
      <c r="O76" s="47">
        <v>2</v>
      </c>
      <c r="P76" s="402">
        <v>5900</v>
      </c>
      <c r="Q76" s="402">
        <v>5900</v>
      </c>
      <c r="R76" s="46">
        <f t="shared" si="16"/>
        <v>47200</v>
      </c>
      <c r="S76" s="48">
        <v>1</v>
      </c>
      <c r="T76" s="354">
        <f t="shared" si="17"/>
        <v>94400</v>
      </c>
      <c r="U76" s="368"/>
    </row>
    <row r="77" spans="1:21" ht="20.100000000000001" customHeight="1">
      <c r="B77" s="43">
        <v>69</v>
      </c>
      <c r="C77" s="53" t="s">
        <v>30</v>
      </c>
      <c r="D77" s="43" t="s">
        <v>5</v>
      </c>
      <c r="E77" s="43" t="s">
        <v>65</v>
      </c>
      <c r="F77" s="44">
        <f>普通厅列表!I524</f>
        <v>1</v>
      </c>
      <c r="G77" s="413">
        <v>7</v>
      </c>
      <c r="H77" s="44">
        <f>普通厅列表!J524</f>
        <v>7</v>
      </c>
      <c r="I77" s="413">
        <v>7</v>
      </c>
      <c r="J77" s="45">
        <f t="shared" si="18"/>
        <v>1</v>
      </c>
      <c r="K77" s="45">
        <f t="shared" ref="K77:K200" si="20">H77/G77</f>
        <v>1</v>
      </c>
      <c r="L77" s="47">
        <v>30</v>
      </c>
      <c r="M77" s="54">
        <f t="shared" si="2"/>
        <v>1</v>
      </c>
      <c r="N77" s="54">
        <f t="shared" si="19"/>
        <v>1</v>
      </c>
      <c r="O77" s="47">
        <v>2</v>
      </c>
      <c r="P77" s="402">
        <v>5900</v>
      </c>
      <c r="Q77" s="402">
        <v>5900</v>
      </c>
      <c r="R77" s="46">
        <f t="shared" si="16"/>
        <v>41300</v>
      </c>
      <c r="S77" s="48">
        <v>1</v>
      </c>
      <c r="T77" s="354">
        <f t="shared" si="17"/>
        <v>82600</v>
      </c>
      <c r="U77" s="368"/>
    </row>
    <row r="78" spans="1:21" ht="20.100000000000001" customHeight="1">
      <c r="B78" s="43">
        <v>70</v>
      </c>
      <c r="C78" s="53" t="s">
        <v>30</v>
      </c>
      <c r="D78" s="43" t="s">
        <v>76</v>
      </c>
      <c r="E78" s="43" t="s">
        <v>139</v>
      </c>
      <c r="F78" s="44">
        <f>普通厅列表!I528</f>
        <v>3</v>
      </c>
      <c r="G78" s="413">
        <v>23</v>
      </c>
      <c r="H78" s="44">
        <f>普通厅列表!J528</f>
        <v>23</v>
      </c>
      <c r="I78" s="413">
        <v>16</v>
      </c>
      <c r="J78" s="45">
        <f t="shared" si="18"/>
        <v>0.69565217391304346</v>
      </c>
      <c r="K78" s="45">
        <f t="shared" si="20"/>
        <v>1</v>
      </c>
      <c r="L78" s="47">
        <v>30</v>
      </c>
      <c r="M78" s="54">
        <f t="shared" ref="M78:M205" si="21">IF(L78=15,0.6666,IF(L78=30,1,IF(L78=45,1.7,IF(L78=60,2,0))))</f>
        <v>1</v>
      </c>
      <c r="N78" s="54">
        <f t="shared" si="19"/>
        <v>1</v>
      </c>
      <c r="O78" s="47">
        <v>2</v>
      </c>
      <c r="P78" s="402">
        <v>5900</v>
      </c>
      <c r="Q78" s="402">
        <v>5900</v>
      </c>
      <c r="R78" s="46">
        <f t="shared" si="16"/>
        <v>135700</v>
      </c>
      <c r="S78" s="48">
        <v>1</v>
      </c>
      <c r="T78" s="354">
        <f t="shared" si="17"/>
        <v>271400</v>
      </c>
      <c r="U78" s="368"/>
    </row>
    <row r="79" spans="1:21" ht="20.100000000000001" customHeight="1">
      <c r="A79" s="32"/>
      <c r="B79" s="43">
        <v>71</v>
      </c>
      <c r="C79" s="53" t="s">
        <v>30</v>
      </c>
      <c r="D79" s="72" t="s">
        <v>536</v>
      </c>
      <c r="E79" s="72" t="s">
        <v>537</v>
      </c>
      <c r="F79" s="44">
        <f>普通厅列表!I531</f>
        <v>2</v>
      </c>
      <c r="G79" s="413">
        <v>19</v>
      </c>
      <c r="H79" s="44">
        <f>普通厅列表!J531</f>
        <v>19</v>
      </c>
      <c r="I79" s="413">
        <v>19</v>
      </c>
      <c r="J79" s="45">
        <f t="shared" si="18"/>
        <v>1</v>
      </c>
      <c r="K79" s="45">
        <f t="shared" si="20"/>
        <v>1</v>
      </c>
      <c r="L79" s="47">
        <v>30</v>
      </c>
      <c r="M79" s="54">
        <f t="shared" si="21"/>
        <v>1</v>
      </c>
      <c r="N79" s="54">
        <f t="shared" si="19"/>
        <v>1</v>
      </c>
      <c r="O79" s="47">
        <v>2</v>
      </c>
      <c r="P79" s="402">
        <v>5900</v>
      </c>
      <c r="Q79" s="402">
        <v>5900</v>
      </c>
      <c r="R79" s="46">
        <f t="shared" si="16"/>
        <v>112100</v>
      </c>
      <c r="S79" s="48">
        <v>1</v>
      </c>
      <c r="T79" s="354">
        <f t="shared" si="17"/>
        <v>224200</v>
      </c>
      <c r="U79" s="368"/>
    </row>
    <row r="80" spans="1:21" ht="20.100000000000001" customHeight="1">
      <c r="B80" s="43">
        <v>72</v>
      </c>
      <c r="C80" s="53" t="s">
        <v>111</v>
      </c>
      <c r="D80" s="43" t="s">
        <v>7</v>
      </c>
      <c r="E80" s="43" t="s">
        <v>595</v>
      </c>
      <c r="F80" s="44">
        <f>普通厅列表!I533</f>
        <v>1</v>
      </c>
      <c r="G80" s="413">
        <v>11</v>
      </c>
      <c r="H80" s="44">
        <f>普通厅列表!J533</f>
        <v>11</v>
      </c>
      <c r="I80" s="413">
        <v>11</v>
      </c>
      <c r="J80" s="45">
        <f t="shared" si="18"/>
        <v>1</v>
      </c>
      <c r="K80" s="45">
        <f>H80/G80</f>
        <v>1</v>
      </c>
      <c r="L80" s="47">
        <v>30</v>
      </c>
      <c r="M80" s="54">
        <f>IF(L80=15,0.6666,IF(L80=30,1,IF(L80=45,1.7,IF(L80=60,2,0))))</f>
        <v>1</v>
      </c>
      <c r="N80" s="54">
        <f t="shared" si="19"/>
        <v>1</v>
      </c>
      <c r="O80" s="47">
        <v>2</v>
      </c>
      <c r="P80" s="402">
        <v>5600</v>
      </c>
      <c r="Q80" s="402">
        <v>5600</v>
      </c>
      <c r="R80" s="46">
        <f t="shared" si="16"/>
        <v>61600</v>
      </c>
      <c r="S80" s="48">
        <v>1</v>
      </c>
      <c r="T80" s="354">
        <f t="shared" si="17"/>
        <v>123200</v>
      </c>
      <c r="U80" s="368"/>
    </row>
    <row r="81" spans="2:21" ht="20.100000000000001" customHeight="1">
      <c r="B81" s="43">
        <v>73</v>
      </c>
      <c r="C81" s="53" t="s">
        <v>111</v>
      </c>
      <c r="D81" s="43" t="s">
        <v>7</v>
      </c>
      <c r="E81" s="43" t="s">
        <v>711</v>
      </c>
      <c r="F81" s="44">
        <f>普通厅列表!I535</f>
        <v>1</v>
      </c>
      <c r="G81" s="413">
        <v>9</v>
      </c>
      <c r="H81" s="44">
        <f>普通厅列表!J535</f>
        <v>9</v>
      </c>
      <c r="I81" s="413">
        <v>9</v>
      </c>
      <c r="J81" s="45">
        <f t="shared" si="18"/>
        <v>1</v>
      </c>
      <c r="K81" s="45">
        <f>H81/G81</f>
        <v>1</v>
      </c>
      <c r="L81" s="47">
        <v>30</v>
      </c>
      <c r="M81" s="54">
        <f>IF(L81=15,0.6666,IF(L81=30,1,IF(L81=45,1.7,IF(L81=60,2,0))))</f>
        <v>1</v>
      </c>
      <c r="N81" s="54">
        <f t="shared" si="19"/>
        <v>1</v>
      </c>
      <c r="O81" s="47">
        <v>2</v>
      </c>
      <c r="P81" s="402">
        <v>5600</v>
      </c>
      <c r="Q81" s="402">
        <v>5600</v>
      </c>
      <c r="R81" s="46">
        <f t="shared" si="16"/>
        <v>50400</v>
      </c>
      <c r="S81" s="48">
        <v>1</v>
      </c>
      <c r="T81" s="354">
        <f t="shared" si="17"/>
        <v>100800</v>
      </c>
      <c r="U81" s="368"/>
    </row>
    <row r="82" spans="2:21" ht="20.100000000000001" customHeight="1">
      <c r="B82" s="43">
        <v>74</v>
      </c>
      <c r="C82" s="53" t="s">
        <v>111</v>
      </c>
      <c r="D82" s="43" t="s">
        <v>7</v>
      </c>
      <c r="E82" s="43" t="s">
        <v>2631</v>
      </c>
      <c r="F82" s="44">
        <f>普通厅列表!I537</f>
        <v>1</v>
      </c>
      <c r="G82" s="413">
        <v>6</v>
      </c>
      <c r="H82" s="44">
        <f>普通厅列表!J537</f>
        <v>6</v>
      </c>
      <c r="I82" s="413">
        <v>6</v>
      </c>
      <c r="J82" s="45">
        <f t="shared" si="18"/>
        <v>1</v>
      </c>
      <c r="K82" s="45">
        <f>H82/G82</f>
        <v>1</v>
      </c>
      <c r="L82" s="47">
        <v>30</v>
      </c>
      <c r="M82" s="54">
        <f>IF(L82=15,0.6666,IF(L82=30,1,IF(L82=45,1.7,IF(L82=60,2,0))))</f>
        <v>1</v>
      </c>
      <c r="N82" s="54">
        <f t="shared" si="19"/>
        <v>1</v>
      </c>
      <c r="O82" s="47">
        <v>2</v>
      </c>
      <c r="P82" s="402">
        <v>5600</v>
      </c>
      <c r="Q82" s="402">
        <v>5600</v>
      </c>
      <c r="R82" s="46">
        <f t="shared" si="16"/>
        <v>33600</v>
      </c>
      <c r="S82" s="48">
        <v>1</v>
      </c>
      <c r="T82" s="354">
        <f t="shared" si="17"/>
        <v>67200</v>
      </c>
      <c r="U82" s="368"/>
    </row>
    <row r="83" spans="2:21" ht="20.100000000000001" customHeight="1">
      <c r="B83" s="43">
        <v>75</v>
      </c>
      <c r="C83" s="53" t="s">
        <v>111</v>
      </c>
      <c r="D83" s="43" t="s">
        <v>7</v>
      </c>
      <c r="E83" s="43" t="s">
        <v>2632</v>
      </c>
      <c r="F83" s="44">
        <f>普通厅列表!I539</f>
        <v>1</v>
      </c>
      <c r="G83" s="413">
        <v>9</v>
      </c>
      <c r="H83" s="44">
        <f>普通厅列表!J539</f>
        <v>9</v>
      </c>
      <c r="I83" s="413">
        <v>9</v>
      </c>
      <c r="J83" s="45">
        <f t="shared" si="18"/>
        <v>1</v>
      </c>
      <c r="K83" s="45">
        <f>H83/G83</f>
        <v>1</v>
      </c>
      <c r="L83" s="47">
        <v>30</v>
      </c>
      <c r="M83" s="54">
        <f>IF(L83=15,0.6666,IF(L83=30,1,IF(L83=45,1.7,IF(L83=60,2,0))))</f>
        <v>1</v>
      </c>
      <c r="N83" s="54">
        <f t="shared" si="19"/>
        <v>1</v>
      </c>
      <c r="O83" s="47">
        <v>2</v>
      </c>
      <c r="P83" s="402">
        <v>5600</v>
      </c>
      <c r="Q83" s="402">
        <v>5600</v>
      </c>
      <c r="R83" s="46">
        <f t="shared" si="16"/>
        <v>50400</v>
      </c>
      <c r="S83" s="48">
        <v>1</v>
      </c>
      <c r="T83" s="354">
        <f t="shared" si="17"/>
        <v>100800</v>
      </c>
      <c r="U83" s="368"/>
    </row>
    <row r="84" spans="2:21" ht="20.100000000000001" customHeight="1">
      <c r="B84" s="43">
        <v>76</v>
      </c>
      <c r="C84" s="53" t="s">
        <v>111</v>
      </c>
      <c r="D84" s="43" t="s">
        <v>16</v>
      </c>
      <c r="E84" s="43" t="s">
        <v>44</v>
      </c>
      <c r="F84" s="44">
        <f>普通厅列表!I545</f>
        <v>5</v>
      </c>
      <c r="G84" s="413">
        <v>30</v>
      </c>
      <c r="H84" s="44">
        <f>普通厅列表!J545</f>
        <v>30</v>
      </c>
      <c r="I84" s="413">
        <v>23</v>
      </c>
      <c r="J84" s="45">
        <f t="shared" si="18"/>
        <v>0.76666666666666672</v>
      </c>
      <c r="K84" s="45">
        <f t="shared" si="20"/>
        <v>1</v>
      </c>
      <c r="L84" s="47">
        <v>30</v>
      </c>
      <c r="M84" s="54">
        <f t="shared" si="21"/>
        <v>1</v>
      </c>
      <c r="N84" s="54">
        <f t="shared" si="19"/>
        <v>1</v>
      </c>
      <c r="O84" s="47">
        <v>2</v>
      </c>
      <c r="P84" s="402">
        <v>5600</v>
      </c>
      <c r="Q84" s="402">
        <v>5400</v>
      </c>
      <c r="R84" s="46">
        <f t="shared" si="16"/>
        <v>162000</v>
      </c>
      <c r="S84" s="48">
        <v>1</v>
      </c>
      <c r="T84" s="354">
        <f t="shared" si="17"/>
        <v>324000</v>
      </c>
      <c r="U84" s="368"/>
    </row>
    <row r="85" spans="2:21" ht="20.100000000000001" customHeight="1">
      <c r="B85" s="43">
        <v>77</v>
      </c>
      <c r="C85" s="53" t="s">
        <v>111</v>
      </c>
      <c r="D85" s="43" t="s">
        <v>16</v>
      </c>
      <c r="E85" s="43" t="s">
        <v>693</v>
      </c>
      <c r="F85" s="44">
        <f>普通厅列表!I547</f>
        <v>1</v>
      </c>
      <c r="G85" s="413">
        <v>5</v>
      </c>
      <c r="H85" s="44">
        <f>普通厅列表!J547</f>
        <v>5</v>
      </c>
      <c r="I85" s="413">
        <v>5</v>
      </c>
      <c r="J85" s="45">
        <f t="shared" si="18"/>
        <v>1</v>
      </c>
      <c r="K85" s="45">
        <f>H85/G85</f>
        <v>1</v>
      </c>
      <c r="L85" s="47">
        <v>30</v>
      </c>
      <c r="M85" s="54">
        <f>IF(L85=15,0.6666,IF(L85=30,1,IF(L85=45,1.7,IF(L85=60,2,0))))</f>
        <v>1</v>
      </c>
      <c r="N85" s="54">
        <f t="shared" si="19"/>
        <v>1</v>
      </c>
      <c r="O85" s="47">
        <v>2</v>
      </c>
      <c r="P85" s="402">
        <v>5600</v>
      </c>
      <c r="Q85" s="402">
        <v>5600</v>
      </c>
      <c r="R85" s="46">
        <f t="shared" si="16"/>
        <v>28000</v>
      </c>
      <c r="S85" s="48">
        <v>1</v>
      </c>
      <c r="T85" s="354">
        <f t="shared" si="17"/>
        <v>56000</v>
      </c>
      <c r="U85" s="368"/>
    </row>
    <row r="86" spans="2:21" ht="20.100000000000001" customHeight="1">
      <c r="B86" s="43">
        <v>78</v>
      </c>
      <c r="C86" s="53" t="s">
        <v>111</v>
      </c>
      <c r="D86" s="43" t="s">
        <v>4</v>
      </c>
      <c r="E86" s="43" t="s">
        <v>148</v>
      </c>
      <c r="F86" s="44">
        <f>普通厅列表!I549</f>
        <v>1</v>
      </c>
      <c r="G86" s="413">
        <v>7</v>
      </c>
      <c r="H86" s="44">
        <f>普通厅列表!J549</f>
        <v>7</v>
      </c>
      <c r="I86" s="413">
        <v>7</v>
      </c>
      <c r="J86" s="45">
        <f t="shared" si="18"/>
        <v>1</v>
      </c>
      <c r="K86" s="45">
        <f t="shared" si="20"/>
        <v>1</v>
      </c>
      <c r="L86" s="47">
        <v>30</v>
      </c>
      <c r="M86" s="54">
        <f t="shared" si="21"/>
        <v>1</v>
      </c>
      <c r="N86" s="54">
        <f t="shared" si="19"/>
        <v>1</v>
      </c>
      <c r="O86" s="47">
        <v>2</v>
      </c>
      <c r="P86" s="402">
        <v>5600</v>
      </c>
      <c r="Q86" s="402">
        <v>5600</v>
      </c>
      <c r="R86" s="46">
        <f t="shared" si="16"/>
        <v>39200</v>
      </c>
      <c r="S86" s="48">
        <v>1</v>
      </c>
      <c r="T86" s="354">
        <f t="shared" si="17"/>
        <v>78400</v>
      </c>
      <c r="U86" s="368"/>
    </row>
    <row r="87" spans="2:21" ht="20.100000000000001" customHeight="1">
      <c r="B87" s="43">
        <v>79</v>
      </c>
      <c r="C87" s="53" t="s">
        <v>111</v>
      </c>
      <c r="D87" s="43" t="s">
        <v>33</v>
      </c>
      <c r="E87" s="43" t="s">
        <v>56</v>
      </c>
      <c r="F87" s="44">
        <f>普通厅列表!I551</f>
        <v>1</v>
      </c>
      <c r="G87" s="413">
        <v>13</v>
      </c>
      <c r="H87" s="44">
        <f>普通厅列表!J551</f>
        <v>13</v>
      </c>
      <c r="I87" s="413">
        <v>13</v>
      </c>
      <c r="J87" s="45">
        <f t="shared" si="18"/>
        <v>1</v>
      </c>
      <c r="K87" s="45">
        <f t="shared" si="20"/>
        <v>1</v>
      </c>
      <c r="L87" s="47">
        <v>30</v>
      </c>
      <c r="M87" s="54">
        <f t="shared" si="21"/>
        <v>1</v>
      </c>
      <c r="N87" s="54">
        <f t="shared" si="19"/>
        <v>1</v>
      </c>
      <c r="O87" s="47">
        <v>2</v>
      </c>
      <c r="P87" s="402">
        <v>5600</v>
      </c>
      <c r="Q87" s="402">
        <v>5600</v>
      </c>
      <c r="R87" s="46">
        <f t="shared" si="16"/>
        <v>72800</v>
      </c>
      <c r="S87" s="48">
        <v>1</v>
      </c>
      <c r="T87" s="354">
        <f t="shared" si="17"/>
        <v>145600</v>
      </c>
      <c r="U87" s="368"/>
    </row>
    <row r="88" spans="2:21" ht="20.100000000000001" customHeight="1">
      <c r="B88" s="43">
        <v>80</v>
      </c>
      <c r="C88" s="53" t="s">
        <v>111</v>
      </c>
      <c r="D88" s="43" t="s">
        <v>33</v>
      </c>
      <c r="E88" s="43" t="s">
        <v>97</v>
      </c>
      <c r="F88" s="44">
        <f>普通厅列表!I553</f>
        <v>1</v>
      </c>
      <c r="G88" s="413">
        <v>7</v>
      </c>
      <c r="H88" s="44">
        <f>普通厅列表!J553</f>
        <v>7</v>
      </c>
      <c r="I88" s="413">
        <v>7</v>
      </c>
      <c r="J88" s="45">
        <f t="shared" si="18"/>
        <v>1</v>
      </c>
      <c r="K88" s="45">
        <f t="shared" si="20"/>
        <v>1</v>
      </c>
      <c r="L88" s="47">
        <v>30</v>
      </c>
      <c r="M88" s="54">
        <f t="shared" si="21"/>
        <v>1</v>
      </c>
      <c r="N88" s="54">
        <f t="shared" si="19"/>
        <v>1</v>
      </c>
      <c r="O88" s="47">
        <v>2</v>
      </c>
      <c r="P88" s="402">
        <v>5600</v>
      </c>
      <c r="Q88" s="402">
        <v>5600</v>
      </c>
      <c r="R88" s="46">
        <f t="shared" si="16"/>
        <v>39200</v>
      </c>
      <c r="S88" s="48">
        <v>1</v>
      </c>
      <c r="T88" s="354">
        <f t="shared" si="17"/>
        <v>78400</v>
      </c>
      <c r="U88" s="368"/>
    </row>
    <row r="89" spans="2:21" ht="20.100000000000001" customHeight="1">
      <c r="B89" s="43">
        <v>81</v>
      </c>
      <c r="C89" s="53" t="s">
        <v>111</v>
      </c>
      <c r="D89" s="43" t="s">
        <v>33</v>
      </c>
      <c r="E89" s="43" t="s">
        <v>690</v>
      </c>
      <c r="F89" s="44">
        <f>普通厅列表!I555</f>
        <v>1</v>
      </c>
      <c r="G89" s="413">
        <v>7</v>
      </c>
      <c r="H89" s="44">
        <f>普通厅列表!J555</f>
        <v>7</v>
      </c>
      <c r="I89" s="413">
        <v>7</v>
      </c>
      <c r="J89" s="45">
        <f t="shared" si="18"/>
        <v>1</v>
      </c>
      <c r="K89" s="45">
        <f>H89/G89</f>
        <v>1</v>
      </c>
      <c r="L89" s="47">
        <v>30</v>
      </c>
      <c r="M89" s="54">
        <f>IF(L89=15,0.6666,IF(L89=30,1,IF(L89=45,1.7,IF(L89=60,2,0))))</f>
        <v>1</v>
      </c>
      <c r="N89" s="54">
        <f t="shared" si="19"/>
        <v>1</v>
      </c>
      <c r="O89" s="47">
        <v>2</v>
      </c>
      <c r="P89" s="402">
        <v>5600</v>
      </c>
      <c r="Q89" s="402">
        <v>5600</v>
      </c>
      <c r="R89" s="46">
        <f t="shared" si="16"/>
        <v>39200</v>
      </c>
      <c r="S89" s="48">
        <v>1</v>
      </c>
      <c r="T89" s="354">
        <f t="shared" si="17"/>
        <v>78400</v>
      </c>
      <c r="U89" s="368"/>
    </row>
    <row r="90" spans="2:21" ht="20.100000000000001" customHeight="1">
      <c r="B90" s="43">
        <v>82</v>
      </c>
      <c r="C90" s="53" t="s">
        <v>111</v>
      </c>
      <c r="D90" s="43" t="s">
        <v>33</v>
      </c>
      <c r="E90" s="43" t="s">
        <v>2677</v>
      </c>
      <c r="F90" s="44">
        <f>普通厅列表!I557</f>
        <v>1</v>
      </c>
      <c r="G90" s="413">
        <v>9</v>
      </c>
      <c r="H90" s="44">
        <f>普通厅列表!J557</f>
        <v>9</v>
      </c>
      <c r="I90" s="413">
        <v>9</v>
      </c>
      <c r="J90" s="45">
        <f t="shared" si="18"/>
        <v>1</v>
      </c>
      <c r="K90" s="45">
        <f>H90/G90</f>
        <v>1</v>
      </c>
      <c r="L90" s="47">
        <v>30</v>
      </c>
      <c r="M90" s="54">
        <f>IF(L90=15,0.6666,IF(L90=30,1,IF(L90=45,1.7,IF(L90=60,2,0))))</f>
        <v>1</v>
      </c>
      <c r="N90" s="54">
        <f t="shared" si="19"/>
        <v>1</v>
      </c>
      <c r="O90" s="47">
        <v>2</v>
      </c>
      <c r="P90" s="402">
        <v>5600</v>
      </c>
      <c r="Q90" s="402">
        <v>5600</v>
      </c>
      <c r="R90" s="46">
        <f t="shared" si="16"/>
        <v>50400</v>
      </c>
      <c r="S90" s="48">
        <v>1</v>
      </c>
      <c r="T90" s="354">
        <f t="shared" si="17"/>
        <v>100800</v>
      </c>
      <c r="U90" s="368"/>
    </row>
    <row r="91" spans="2:21" ht="20.100000000000001" customHeight="1">
      <c r="B91" s="43">
        <v>83</v>
      </c>
      <c r="C91" s="53" t="s">
        <v>111</v>
      </c>
      <c r="D91" s="43" t="s">
        <v>11</v>
      </c>
      <c r="E91" s="43" t="s">
        <v>61</v>
      </c>
      <c r="F91" s="44">
        <f>普通厅列表!I559</f>
        <v>1</v>
      </c>
      <c r="G91" s="413">
        <v>8</v>
      </c>
      <c r="H91" s="44">
        <f>普通厅列表!J559</f>
        <v>8</v>
      </c>
      <c r="I91" s="413">
        <v>8</v>
      </c>
      <c r="J91" s="45">
        <f t="shared" si="18"/>
        <v>1</v>
      </c>
      <c r="K91" s="45">
        <f t="shared" si="20"/>
        <v>1</v>
      </c>
      <c r="L91" s="47">
        <v>30</v>
      </c>
      <c r="M91" s="54">
        <f t="shared" si="21"/>
        <v>1</v>
      </c>
      <c r="N91" s="54">
        <f t="shared" si="19"/>
        <v>1</v>
      </c>
      <c r="O91" s="47">
        <v>2</v>
      </c>
      <c r="P91" s="402">
        <v>5600</v>
      </c>
      <c r="Q91" s="402">
        <v>5600</v>
      </c>
      <c r="R91" s="46">
        <f t="shared" si="16"/>
        <v>44800</v>
      </c>
      <c r="S91" s="48">
        <v>1</v>
      </c>
      <c r="T91" s="354">
        <f t="shared" si="17"/>
        <v>89600</v>
      </c>
      <c r="U91" s="368"/>
    </row>
    <row r="92" spans="2:21" ht="20.100000000000001" customHeight="1">
      <c r="B92" s="43">
        <v>84</v>
      </c>
      <c r="C92" s="53" t="s">
        <v>111</v>
      </c>
      <c r="D92" s="43" t="s">
        <v>11</v>
      </c>
      <c r="E92" s="43" t="s">
        <v>62</v>
      </c>
      <c r="F92" s="44">
        <f>普通厅列表!I562</f>
        <v>2</v>
      </c>
      <c r="G92" s="413">
        <v>18</v>
      </c>
      <c r="H92" s="44">
        <f>普通厅列表!J562</f>
        <v>18</v>
      </c>
      <c r="I92" s="413">
        <v>18</v>
      </c>
      <c r="J92" s="45">
        <f t="shared" si="18"/>
        <v>1</v>
      </c>
      <c r="K92" s="45">
        <f t="shared" si="20"/>
        <v>1</v>
      </c>
      <c r="L92" s="47">
        <v>30</v>
      </c>
      <c r="M92" s="54">
        <f t="shared" si="21"/>
        <v>1</v>
      </c>
      <c r="N92" s="54">
        <f t="shared" si="19"/>
        <v>1</v>
      </c>
      <c r="O92" s="47">
        <v>2</v>
      </c>
      <c r="P92" s="402">
        <v>5600</v>
      </c>
      <c r="Q92" s="402">
        <v>5600</v>
      </c>
      <c r="R92" s="46">
        <f t="shared" si="16"/>
        <v>100800</v>
      </c>
      <c r="S92" s="48">
        <v>1</v>
      </c>
      <c r="T92" s="354">
        <f t="shared" si="17"/>
        <v>201600</v>
      </c>
      <c r="U92" s="368"/>
    </row>
    <row r="93" spans="2:21" ht="20.100000000000001" customHeight="1">
      <c r="B93" s="43">
        <v>85</v>
      </c>
      <c r="C93" s="53" t="s">
        <v>111</v>
      </c>
      <c r="D93" s="43" t="s">
        <v>11</v>
      </c>
      <c r="E93" s="43" t="s">
        <v>149</v>
      </c>
      <c r="F93" s="44">
        <f>普通厅列表!I564</f>
        <v>1</v>
      </c>
      <c r="G93" s="413">
        <v>8</v>
      </c>
      <c r="H93" s="44">
        <f>普通厅列表!J564</f>
        <v>8</v>
      </c>
      <c r="I93" s="413">
        <v>8</v>
      </c>
      <c r="J93" s="45">
        <f t="shared" si="18"/>
        <v>1</v>
      </c>
      <c r="K93" s="45">
        <f t="shared" si="20"/>
        <v>1</v>
      </c>
      <c r="L93" s="47">
        <v>30</v>
      </c>
      <c r="M93" s="54">
        <f t="shared" si="21"/>
        <v>1</v>
      </c>
      <c r="N93" s="54">
        <f t="shared" si="19"/>
        <v>1</v>
      </c>
      <c r="O93" s="47">
        <v>2</v>
      </c>
      <c r="P93" s="402">
        <v>5600</v>
      </c>
      <c r="Q93" s="402">
        <v>5600</v>
      </c>
      <c r="R93" s="46">
        <f t="shared" si="16"/>
        <v>44800</v>
      </c>
      <c r="S93" s="48">
        <v>1</v>
      </c>
      <c r="T93" s="354">
        <f t="shared" si="17"/>
        <v>89600</v>
      </c>
      <c r="U93" s="368"/>
    </row>
    <row r="94" spans="2:21" ht="20.100000000000001" customHeight="1">
      <c r="B94" s="43">
        <v>86</v>
      </c>
      <c r="C94" s="53" t="s">
        <v>193</v>
      </c>
      <c r="D94" s="72" t="s">
        <v>195</v>
      </c>
      <c r="E94" s="72" t="s">
        <v>196</v>
      </c>
      <c r="F94" s="44">
        <f>普通厅列表!I566</f>
        <v>1</v>
      </c>
      <c r="G94" s="413">
        <v>9</v>
      </c>
      <c r="H94" s="44">
        <f>普通厅列表!J566</f>
        <v>9</v>
      </c>
      <c r="I94" s="413">
        <v>9</v>
      </c>
      <c r="J94" s="45">
        <f t="shared" si="18"/>
        <v>1</v>
      </c>
      <c r="K94" s="45">
        <f t="shared" si="20"/>
        <v>1</v>
      </c>
      <c r="L94" s="47">
        <v>30</v>
      </c>
      <c r="M94" s="54">
        <f t="shared" si="21"/>
        <v>1</v>
      </c>
      <c r="N94" s="54">
        <f t="shared" si="19"/>
        <v>1</v>
      </c>
      <c r="O94" s="47">
        <v>2</v>
      </c>
      <c r="P94" s="402">
        <v>5600</v>
      </c>
      <c r="Q94" s="402">
        <v>5600</v>
      </c>
      <c r="R94" s="46">
        <f t="shared" si="16"/>
        <v>50400</v>
      </c>
      <c r="S94" s="48">
        <v>1</v>
      </c>
      <c r="T94" s="354">
        <f t="shared" si="17"/>
        <v>100800</v>
      </c>
      <c r="U94" s="368"/>
    </row>
    <row r="95" spans="2:21" ht="20.100000000000001" customHeight="1">
      <c r="B95" s="43">
        <v>87</v>
      </c>
      <c r="C95" s="53" t="s">
        <v>496</v>
      </c>
      <c r="D95" s="72" t="s">
        <v>24</v>
      </c>
      <c r="E95" s="72" t="s">
        <v>578</v>
      </c>
      <c r="F95" s="44">
        <f>普通厅列表!I568</f>
        <v>1</v>
      </c>
      <c r="G95" s="413">
        <v>6</v>
      </c>
      <c r="H95" s="44">
        <f>普通厅列表!J568</f>
        <v>6</v>
      </c>
      <c r="I95" s="413">
        <v>6</v>
      </c>
      <c r="J95" s="45">
        <f t="shared" si="18"/>
        <v>1</v>
      </c>
      <c r="K95" s="45">
        <f t="shared" ref="K95:K100" si="22">H95/G95</f>
        <v>1</v>
      </c>
      <c r="L95" s="47">
        <v>30</v>
      </c>
      <c r="M95" s="54">
        <f t="shared" ref="M95:M100" si="23">IF(L95=15,0.6666,IF(L95=30,1,IF(L95=45,1.7,IF(L95=60,2,0))))</f>
        <v>1</v>
      </c>
      <c r="N95" s="54">
        <f t="shared" si="19"/>
        <v>1</v>
      </c>
      <c r="O95" s="47">
        <v>2</v>
      </c>
      <c r="P95" s="402">
        <v>5600</v>
      </c>
      <c r="Q95" s="402">
        <v>5600</v>
      </c>
      <c r="R95" s="46">
        <f t="shared" si="16"/>
        <v>33600</v>
      </c>
      <c r="S95" s="48">
        <v>1</v>
      </c>
      <c r="T95" s="354">
        <f t="shared" si="17"/>
        <v>67200</v>
      </c>
      <c r="U95" s="368"/>
    </row>
    <row r="96" spans="2:21" ht="20.100000000000001" customHeight="1">
      <c r="B96" s="43">
        <v>88</v>
      </c>
      <c r="C96" s="53" t="s">
        <v>496</v>
      </c>
      <c r="D96" s="72" t="s">
        <v>24</v>
      </c>
      <c r="E96" s="72" t="s">
        <v>596</v>
      </c>
      <c r="F96" s="44">
        <f>普通厅列表!I570</f>
        <v>1</v>
      </c>
      <c r="G96" s="413">
        <v>11</v>
      </c>
      <c r="H96" s="44">
        <f>普通厅列表!J570</f>
        <v>11</v>
      </c>
      <c r="I96" s="413">
        <v>11</v>
      </c>
      <c r="J96" s="45">
        <f t="shared" si="18"/>
        <v>1</v>
      </c>
      <c r="K96" s="45">
        <f t="shared" si="22"/>
        <v>1</v>
      </c>
      <c r="L96" s="47">
        <v>30</v>
      </c>
      <c r="M96" s="54">
        <f t="shared" si="23"/>
        <v>1</v>
      </c>
      <c r="N96" s="54">
        <f t="shared" si="19"/>
        <v>1</v>
      </c>
      <c r="O96" s="47">
        <v>2</v>
      </c>
      <c r="P96" s="402">
        <v>5600</v>
      </c>
      <c r="Q96" s="402">
        <v>5600</v>
      </c>
      <c r="R96" s="46">
        <f t="shared" si="16"/>
        <v>61600</v>
      </c>
      <c r="S96" s="48">
        <v>1</v>
      </c>
      <c r="T96" s="354">
        <f t="shared" si="17"/>
        <v>123200</v>
      </c>
      <c r="U96" s="368"/>
    </row>
    <row r="97" spans="2:21" ht="20.100000000000001" customHeight="1">
      <c r="B97" s="43">
        <v>89</v>
      </c>
      <c r="C97" s="53" t="s">
        <v>496</v>
      </c>
      <c r="D97" s="72" t="s">
        <v>24</v>
      </c>
      <c r="E97" s="72" t="s">
        <v>607</v>
      </c>
      <c r="F97" s="44">
        <f>普通厅列表!I572</f>
        <v>1</v>
      </c>
      <c r="G97" s="414">
        <v>9</v>
      </c>
      <c r="H97" s="44">
        <f>普通厅列表!J572</f>
        <v>9</v>
      </c>
      <c r="I97" s="413">
        <v>9</v>
      </c>
      <c r="J97" s="45">
        <f t="shared" si="18"/>
        <v>1</v>
      </c>
      <c r="K97" s="45">
        <f t="shared" si="22"/>
        <v>1</v>
      </c>
      <c r="L97" s="47">
        <v>30</v>
      </c>
      <c r="M97" s="54">
        <f t="shared" si="23"/>
        <v>1</v>
      </c>
      <c r="N97" s="54">
        <f t="shared" si="19"/>
        <v>1</v>
      </c>
      <c r="O97" s="47">
        <v>2</v>
      </c>
      <c r="P97" s="402">
        <v>5600</v>
      </c>
      <c r="Q97" s="402">
        <v>5600</v>
      </c>
      <c r="R97" s="46">
        <f t="shared" si="16"/>
        <v>50400</v>
      </c>
      <c r="S97" s="48">
        <v>1</v>
      </c>
      <c r="T97" s="354">
        <f t="shared" si="17"/>
        <v>100800</v>
      </c>
      <c r="U97" s="368"/>
    </row>
    <row r="98" spans="2:21" ht="20.100000000000001" customHeight="1">
      <c r="B98" s="43">
        <v>90</v>
      </c>
      <c r="C98" s="53" t="s">
        <v>496</v>
      </c>
      <c r="D98" s="72" t="s">
        <v>24</v>
      </c>
      <c r="E98" s="72" t="s">
        <v>785</v>
      </c>
      <c r="F98" s="44">
        <f>普通厅列表!I575</f>
        <v>2</v>
      </c>
      <c r="G98" s="414">
        <v>15</v>
      </c>
      <c r="H98" s="44">
        <f>普通厅列表!J575</f>
        <v>15</v>
      </c>
      <c r="I98" s="413">
        <v>15</v>
      </c>
      <c r="J98" s="45">
        <f t="shared" si="18"/>
        <v>1</v>
      </c>
      <c r="K98" s="45">
        <f t="shared" si="22"/>
        <v>1</v>
      </c>
      <c r="L98" s="47">
        <v>30</v>
      </c>
      <c r="M98" s="54">
        <f>IF(L98=15,0.6666,IF(L98=30,1,IF(L98=45,1.7,IF(L98=60,2,0))))</f>
        <v>1</v>
      </c>
      <c r="N98" s="54">
        <f t="shared" si="19"/>
        <v>1</v>
      </c>
      <c r="O98" s="47">
        <v>2</v>
      </c>
      <c r="P98" s="402">
        <v>5600</v>
      </c>
      <c r="Q98" s="402">
        <v>5600</v>
      </c>
      <c r="R98" s="46">
        <f t="shared" si="16"/>
        <v>84000</v>
      </c>
      <c r="S98" s="48">
        <v>1</v>
      </c>
      <c r="T98" s="354">
        <f t="shared" si="17"/>
        <v>168000</v>
      </c>
      <c r="U98" s="368"/>
    </row>
    <row r="99" spans="2:21" ht="20.100000000000001" customHeight="1">
      <c r="B99" s="43">
        <v>91</v>
      </c>
      <c r="C99" s="53" t="s">
        <v>496</v>
      </c>
      <c r="D99" s="72" t="s">
        <v>24</v>
      </c>
      <c r="E99" s="72" t="s">
        <v>2584</v>
      </c>
      <c r="F99" s="44">
        <f>普通厅列表!I577</f>
        <v>1</v>
      </c>
      <c r="G99" s="414">
        <v>8</v>
      </c>
      <c r="H99" s="44">
        <f>普通厅列表!J577</f>
        <v>8</v>
      </c>
      <c r="I99" s="413">
        <v>8</v>
      </c>
      <c r="J99" s="45">
        <f t="shared" si="18"/>
        <v>1</v>
      </c>
      <c r="K99" s="45">
        <f t="shared" si="22"/>
        <v>1</v>
      </c>
      <c r="L99" s="47">
        <v>30</v>
      </c>
      <c r="M99" s="54">
        <f t="shared" si="23"/>
        <v>1</v>
      </c>
      <c r="N99" s="54">
        <f t="shared" si="19"/>
        <v>1</v>
      </c>
      <c r="O99" s="47">
        <v>2</v>
      </c>
      <c r="P99" s="402">
        <v>5600</v>
      </c>
      <c r="Q99" s="402">
        <v>5600</v>
      </c>
      <c r="R99" s="46">
        <f t="shared" si="16"/>
        <v>44800</v>
      </c>
      <c r="S99" s="48">
        <v>1</v>
      </c>
      <c r="T99" s="354">
        <f t="shared" si="17"/>
        <v>89600</v>
      </c>
      <c r="U99" s="368"/>
    </row>
    <row r="100" spans="2:21" ht="20.100000000000001" customHeight="1">
      <c r="B100" s="43">
        <v>92</v>
      </c>
      <c r="C100" s="53" t="s">
        <v>496</v>
      </c>
      <c r="D100" s="72" t="s">
        <v>24</v>
      </c>
      <c r="E100" s="72" t="s">
        <v>2747</v>
      </c>
      <c r="F100" s="44">
        <f>普通厅列表!I580</f>
        <v>2</v>
      </c>
      <c r="G100" s="414">
        <v>15</v>
      </c>
      <c r="H100" s="44">
        <f>普通厅列表!J580</f>
        <v>15</v>
      </c>
      <c r="I100" s="413">
        <v>15</v>
      </c>
      <c r="J100" s="45">
        <f t="shared" si="18"/>
        <v>1</v>
      </c>
      <c r="K100" s="45">
        <f t="shared" si="22"/>
        <v>1</v>
      </c>
      <c r="L100" s="47">
        <v>30</v>
      </c>
      <c r="M100" s="54">
        <f t="shared" si="23"/>
        <v>1</v>
      </c>
      <c r="N100" s="54">
        <f t="shared" si="19"/>
        <v>1</v>
      </c>
      <c r="O100" s="47">
        <v>2</v>
      </c>
      <c r="P100" s="402">
        <v>5600</v>
      </c>
      <c r="Q100" s="402">
        <v>5600</v>
      </c>
      <c r="R100" s="46">
        <f t="shared" si="16"/>
        <v>84000</v>
      </c>
      <c r="S100" s="48">
        <v>1</v>
      </c>
      <c r="T100" s="354">
        <f t="shared" si="17"/>
        <v>168000</v>
      </c>
      <c r="U100" s="368"/>
    </row>
    <row r="101" spans="2:21" ht="20.100000000000001" customHeight="1">
      <c r="B101" s="43">
        <v>93</v>
      </c>
      <c r="C101" s="53" t="s">
        <v>3397</v>
      </c>
      <c r="D101" s="72" t="s">
        <v>24</v>
      </c>
      <c r="E101" s="72" t="s">
        <v>3449</v>
      </c>
      <c r="F101" s="44">
        <f>普通厅列表!I582</f>
        <v>1</v>
      </c>
      <c r="G101" s="414">
        <v>8</v>
      </c>
      <c r="H101" s="44">
        <f>普通厅列表!J582</f>
        <v>8</v>
      </c>
      <c r="I101" s="413">
        <v>8</v>
      </c>
      <c r="J101" s="45">
        <f t="shared" ref="J101" si="24">I101/G101</f>
        <v>1</v>
      </c>
      <c r="K101" s="45">
        <f t="shared" ref="K101" si="25">H101/G101</f>
        <v>1</v>
      </c>
      <c r="L101" s="47">
        <v>30</v>
      </c>
      <c r="M101" s="54">
        <f t="shared" ref="M101" si="26">IF(L101=15,0.6666,IF(L101=30,1,IF(L101=45,1.7,IF(L101=60,2,0))))</f>
        <v>1</v>
      </c>
      <c r="N101" s="54">
        <f t="shared" ref="N101" si="27">IF(K101&gt;=0.8,1,IF(K101&lt;=0,0,IF(K101&lt;=0.5,1.5,IF(K101&lt;1,1.2,1))))</f>
        <v>1</v>
      </c>
      <c r="O101" s="47">
        <v>2</v>
      </c>
      <c r="P101" s="402">
        <v>5600</v>
      </c>
      <c r="Q101" s="402">
        <v>5600</v>
      </c>
      <c r="R101" s="46">
        <f t="shared" ref="R101" si="28">IF(J101=100%,P101*N101*M101*H101,IF(K101&gt;J101,Q101*N101*M101*H101,IF(K101&lt;=J101,P101*N101*M101*H101)))</f>
        <v>44800</v>
      </c>
      <c r="S101" s="48">
        <v>1</v>
      </c>
      <c r="T101" s="354">
        <f t="shared" ref="T101" si="29">R101*S101*O101</f>
        <v>89600</v>
      </c>
      <c r="U101" s="368"/>
    </row>
    <row r="102" spans="2:21" ht="20.100000000000001" customHeight="1">
      <c r="B102" s="43">
        <v>94</v>
      </c>
      <c r="C102" s="53" t="s">
        <v>111</v>
      </c>
      <c r="D102" s="43" t="s">
        <v>5</v>
      </c>
      <c r="E102" s="43" t="s">
        <v>64</v>
      </c>
      <c r="F102" s="44">
        <f>普通厅列表!I584</f>
        <v>1</v>
      </c>
      <c r="G102" s="413">
        <v>9</v>
      </c>
      <c r="H102" s="44">
        <f>普通厅列表!J584</f>
        <v>9</v>
      </c>
      <c r="I102" s="413">
        <v>9</v>
      </c>
      <c r="J102" s="45">
        <f t="shared" si="18"/>
        <v>1</v>
      </c>
      <c r="K102" s="45">
        <f t="shared" si="20"/>
        <v>1</v>
      </c>
      <c r="L102" s="47">
        <v>30</v>
      </c>
      <c r="M102" s="54">
        <f t="shared" si="21"/>
        <v>1</v>
      </c>
      <c r="N102" s="54">
        <f t="shared" si="19"/>
        <v>1</v>
      </c>
      <c r="O102" s="47">
        <v>2</v>
      </c>
      <c r="P102" s="402">
        <v>5600</v>
      </c>
      <c r="Q102" s="402">
        <v>5600</v>
      </c>
      <c r="R102" s="46">
        <f t="shared" si="16"/>
        <v>50400</v>
      </c>
      <c r="S102" s="48">
        <v>1</v>
      </c>
      <c r="T102" s="354">
        <f t="shared" si="17"/>
        <v>100800</v>
      </c>
      <c r="U102" s="368"/>
    </row>
    <row r="103" spans="2:21" ht="20.100000000000001" customHeight="1">
      <c r="B103" s="43">
        <v>95</v>
      </c>
      <c r="C103" s="53" t="s">
        <v>111</v>
      </c>
      <c r="D103" s="43" t="s">
        <v>5</v>
      </c>
      <c r="E103" s="43" t="s">
        <v>66</v>
      </c>
      <c r="F103" s="44">
        <f>普通厅列表!I586</f>
        <v>1</v>
      </c>
      <c r="G103" s="413">
        <v>7</v>
      </c>
      <c r="H103" s="44">
        <f>普通厅列表!J586</f>
        <v>7</v>
      </c>
      <c r="I103" s="413">
        <v>7</v>
      </c>
      <c r="J103" s="45">
        <f t="shared" si="18"/>
        <v>1</v>
      </c>
      <c r="K103" s="45">
        <f>H103/G103</f>
        <v>1</v>
      </c>
      <c r="L103" s="47">
        <v>30</v>
      </c>
      <c r="M103" s="54">
        <f t="shared" si="21"/>
        <v>1</v>
      </c>
      <c r="N103" s="54">
        <f t="shared" si="19"/>
        <v>1</v>
      </c>
      <c r="O103" s="47">
        <v>2</v>
      </c>
      <c r="P103" s="402">
        <v>5600</v>
      </c>
      <c r="Q103" s="402">
        <v>5600</v>
      </c>
      <c r="R103" s="46">
        <f t="shared" si="16"/>
        <v>39200</v>
      </c>
      <c r="S103" s="48">
        <v>1</v>
      </c>
      <c r="T103" s="354">
        <f t="shared" si="17"/>
        <v>78400</v>
      </c>
      <c r="U103" s="368"/>
    </row>
    <row r="104" spans="2:21" ht="20.100000000000001" customHeight="1">
      <c r="B104" s="43">
        <v>96</v>
      </c>
      <c r="C104" s="53" t="s">
        <v>193</v>
      </c>
      <c r="D104" s="72" t="s">
        <v>170</v>
      </c>
      <c r="E104" s="72" t="s">
        <v>197</v>
      </c>
      <c r="F104" s="44">
        <f>普通厅列表!I588</f>
        <v>1</v>
      </c>
      <c r="G104" s="413">
        <v>10</v>
      </c>
      <c r="H104" s="44">
        <f>普通厅列表!J588</f>
        <v>10</v>
      </c>
      <c r="I104" s="413">
        <v>10</v>
      </c>
      <c r="J104" s="45">
        <f t="shared" si="18"/>
        <v>1</v>
      </c>
      <c r="K104" s="45">
        <f>H104/G104</f>
        <v>1</v>
      </c>
      <c r="L104" s="47">
        <v>30</v>
      </c>
      <c r="M104" s="54">
        <f>IF(L104=15,0.6666,IF(L104=30,1,IF(L104=45,1.7,IF(L104=60,2,0))))</f>
        <v>1</v>
      </c>
      <c r="N104" s="54">
        <f t="shared" si="19"/>
        <v>1</v>
      </c>
      <c r="O104" s="47">
        <v>2</v>
      </c>
      <c r="P104" s="402">
        <v>5600</v>
      </c>
      <c r="Q104" s="402">
        <v>5600</v>
      </c>
      <c r="R104" s="46">
        <f t="shared" si="16"/>
        <v>56000</v>
      </c>
      <c r="S104" s="48">
        <v>1</v>
      </c>
      <c r="T104" s="354">
        <f t="shared" si="17"/>
        <v>112000</v>
      </c>
      <c r="U104" s="368"/>
    </row>
    <row r="105" spans="2:21" s="32" customFormat="1" ht="20.100000000000001" customHeight="1">
      <c r="B105" s="43">
        <v>97</v>
      </c>
      <c r="C105" s="53" t="s">
        <v>111</v>
      </c>
      <c r="D105" s="72" t="s">
        <v>170</v>
      </c>
      <c r="E105" s="72" t="s">
        <v>507</v>
      </c>
      <c r="F105" s="44">
        <f>普通厅列表!I590</f>
        <v>1</v>
      </c>
      <c r="G105" s="413">
        <v>6</v>
      </c>
      <c r="H105" s="44">
        <f>普通厅列表!J590</f>
        <v>6</v>
      </c>
      <c r="I105" s="413">
        <v>6</v>
      </c>
      <c r="J105" s="45">
        <f t="shared" si="18"/>
        <v>1</v>
      </c>
      <c r="K105" s="45">
        <f>H105/G105</f>
        <v>1</v>
      </c>
      <c r="L105" s="47">
        <v>30</v>
      </c>
      <c r="M105" s="54">
        <f>IF(L105=15,0.6666,IF(L105=30,1,IF(L105=45,1.7,IF(L105=60,2,0))))</f>
        <v>1</v>
      </c>
      <c r="N105" s="54">
        <f t="shared" si="19"/>
        <v>1</v>
      </c>
      <c r="O105" s="47">
        <v>2</v>
      </c>
      <c r="P105" s="402">
        <v>5600</v>
      </c>
      <c r="Q105" s="402">
        <v>5600</v>
      </c>
      <c r="R105" s="46">
        <f t="shared" si="16"/>
        <v>33600</v>
      </c>
      <c r="S105" s="48">
        <v>1</v>
      </c>
      <c r="T105" s="354">
        <f t="shared" si="17"/>
        <v>67200</v>
      </c>
      <c r="U105" s="368"/>
    </row>
    <row r="106" spans="2:21" ht="20.100000000000001" customHeight="1">
      <c r="B106" s="43">
        <v>98</v>
      </c>
      <c r="C106" s="53" t="s">
        <v>193</v>
      </c>
      <c r="D106" s="43" t="s">
        <v>5</v>
      </c>
      <c r="E106" s="43" t="s">
        <v>516</v>
      </c>
      <c r="F106" s="44">
        <f>普通厅列表!I592</f>
        <v>1</v>
      </c>
      <c r="G106" s="413">
        <v>9</v>
      </c>
      <c r="H106" s="44">
        <f>普通厅列表!J592</f>
        <v>9</v>
      </c>
      <c r="I106" s="413">
        <v>9</v>
      </c>
      <c r="J106" s="45">
        <f t="shared" si="18"/>
        <v>1</v>
      </c>
      <c r="K106" s="45">
        <f t="shared" si="20"/>
        <v>1</v>
      </c>
      <c r="L106" s="47">
        <v>30</v>
      </c>
      <c r="M106" s="54">
        <f t="shared" si="21"/>
        <v>1</v>
      </c>
      <c r="N106" s="54">
        <f t="shared" si="19"/>
        <v>1</v>
      </c>
      <c r="O106" s="47">
        <v>2</v>
      </c>
      <c r="P106" s="402">
        <v>5600</v>
      </c>
      <c r="Q106" s="402">
        <v>5600</v>
      </c>
      <c r="R106" s="46">
        <f t="shared" si="16"/>
        <v>50400</v>
      </c>
      <c r="S106" s="48">
        <v>1</v>
      </c>
      <c r="T106" s="354">
        <f t="shared" si="17"/>
        <v>100800</v>
      </c>
      <c r="U106" s="368"/>
    </row>
    <row r="107" spans="2:21" ht="20.100000000000001" customHeight="1">
      <c r="B107" s="43">
        <v>99</v>
      </c>
      <c r="C107" s="53" t="s">
        <v>111</v>
      </c>
      <c r="D107" s="43" t="s">
        <v>39</v>
      </c>
      <c r="E107" s="43" t="s">
        <v>150</v>
      </c>
      <c r="F107" s="44">
        <f>普通厅列表!I595</f>
        <v>2</v>
      </c>
      <c r="G107" s="413">
        <v>14</v>
      </c>
      <c r="H107" s="44">
        <f>普通厅列表!J595</f>
        <v>14</v>
      </c>
      <c r="I107" s="413">
        <v>14</v>
      </c>
      <c r="J107" s="45">
        <f t="shared" si="18"/>
        <v>1</v>
      </c>
      <c r="K107" s="45">
        <f t="shared" si="20"/>
        <v>1</v>
      </c>
      <c r="L107" s="47">
        <v>30</v>
      </c>
      <c r="M107" s="54">
        <f t="shared" si="21"/>
        <v>1</v>
      </c>
      <c r="N107" s="54">
        <f t="shared" si="19"/>
        <v>1</v>
      </c>
      <c r="O107" s="47">
        <v>2</v>
      </c>
      <c r="P107" s="402">
        <v>5600</v>
      </c>
      <c r="Q107" s="402">
        <v>5600</v>
      </c>
      <c r="R107" s="46">
        <f t="shared" si="16"/>
        <v>78400</v>
      </c>
      <c r="S107" s="48">
        <v>1</v>
      </c>
      <c r="T107" s="354">
        <f t="shared" si="17"/>
        <v>156800</v>
      </c>
      <c r="U107" s="368"/>
    </row>
    <row r="108" spans="2:21" ht="20.100000000000001" customHeight="1">
      <c r="B108" s="43">
        <v>100</v>
      </c>
      <c r="C108" s="53" t="s">
        <v>111</v>
      </c>
      <c r="D108" s="43" t="s">
        <v>39</v>
      </c>
      <c r="E108" s="43" t="s">
        <v>151</v>
      </c>
      <c r="F108" s="44">
        <f>普通厅列表!I598</f>
        <v>2</v>
      </c>
      <c r="G108" s="413">
        <v>22</v>
      </c>
      <c r="H108" s="44">
        <f>普通厅列表!J598</f>
        <v>22</v>
      </c>
      <c r="I108" s="413">
        <v>22</v>
      </c>
      <c r="J108" s="45">
        <f t="shared" si="18"/>
        <v>1</v>
      </c>
      <c r="K108" s="45">
        <f t="shared" si="20"/>
        <v>1</v>
      </c>
      <c r="L108" s="47">
        <v>30</v>
      </c>
      <c r="M108" s="54">
        <f t="shared" si="21"/>
        <v>1</v>
      </c>
      <c r="N108" s="54">
        <f t="shared" si="19"/>
        <v>1</v>
      </c>
      <c r="O108" s="47">
        <v>2</v>
      </c>
      <c r="P108" s="402">
        <v>5600</v>
      </c>
      <c r="Q108" s="402">
        <v>5600</v>
      </c>
      <c r="R108" s="46">
        <f t="shared" si="16"/>
        <v>123200</v>
      </c>
      <c r="S108" s="48">
        <v>1</v>
      </c>
      <c r="T108" s="354">
        <f t="shared" si="17"/>
        <v>246400</v>
      </c>
      <c r="U108" s="368"/>
    </row>
    <row r="109" spans="2:21" ht="20.100000000000001" customHeight="1">
      <c r="B109" s="43">
        <v>101</v>
      </c>
      <c r="C109" s="53" t="s">
        <v>111</v>
      </c>
      <c r="D109" s="43" t="s">
        <v>39</v>
      </c>
      <c r="E109" s="43" t="s">
        <v>67</v>
      </c>
      <c r="F109" s="44">
        <f>普通厅列表!I600</f>
        <v>1</v>
      </c>
      <c r="G109" s="413">
        <v>7</v>
      </c>
      <c r="H109" s="44">
        <f>普通厅列表!J600</f>
        <v>7</v>
      </c>
      <c r="I109" s="413">
        <v>7</v>
      </c>
      <c r="J109" s="45">
        <f t="shared" si="18"/>
        <v>1</v>
      </c>
      <c r="K109" s="45">
        <f t="shared" si="20"/>
        <v>1</v>
      </c>
      <c r="L109" s="47">
        <v>30</v>
      </c>
      <c r="M109" s="54">
        <f t="shared" si="21"/>
        <v>1</v>
      </c>
      <c r="N109" s="54">
        <f t="shared" si="19"/>
        <v>1</v>
      </c>
      <c r="O109" s="47">
        <v>2</v>
      </c>
      <c r="P109" s="402">
        <v>5600</v>
      </c>
      <c r="Q109" s="402">
        <v>5600</v>
      </c>
      <c r="R109" s="46">
        <f t="shared" si="16"/>
        <v>39200</v>
      </c>
      <c r="S109" s="48">
        <v>1</v>
      </c>
      <c r="T109" s="354">
        <f t="shared" si="17"/>
        <v>78400</v>
      </c>
      <c r="U109" s="368"/>
    </row>
    <row r="110" spans="2:21" ht="20.100000000000001" customHeight="1">
      <c r="B110" s="43">
        <v>102</v>
      </c>
      <c r="C110" s="53" t="s">
        <v>111</v>
      </c>
      <c r="D110" s="43" t="s">
        <v>39</v>
      </c>
      <c r="E110" s="43" t="s">
        <v>68</v>
      </c>
      <c r="F110" s="44">
        <f>普通厅列表!I602</f>
        <v>1</v>
      </c>
      <c r="G110" s="413">
        <v>8</v>
      </c>
      <c r="H110" s="44">
        <f>普通厅列表!J602</f>
        <v>8</v>
      </c>
      <c r="I110" s="413">
        <v>8</v>
      </c>
      <c r="J110" s="45">
        <f t="shared" si="18"/>
        <v>1</v>
      </c>
      <c r="K110" s="45">
        <f t="shared" si="20"/>
        <v>1</v>
      </c>
      <c r="L110" s="47">
        <v>30</v>
      </c>
      <c r="M110" s="54">
        <f t="shared" si="21"/>
        <v>1</v>
      </c>
      <c r="N110" s="54">
        <f t="shared" si="19"/>
        <v>1</v>
      </c>
      <c r="O110" s="47">
        <v>2</v>
      </c>
      <c r="P110" s="402">
        <v>5600</v>
      </c>
      <c r="Q110" s="402">
        <v>5600</v>
      </c>
      <c r="R110" s="46">
        <f t="shared" si="16"/>
        <v>44800</v>
      </c>
      <c r="S110" s="48">
        <v>1</v>
      </c>
      <c r="T110" s="354">
        <f t="shared" si="17"/>
        <v>89600</v>
      </c>
      <c r="U110" s="368"/>
    </row>
    <row r="111" spans="2:21" ht="20.100000000000001" customHeight="1">
      <c r="B111" s="43">
        <v>103</v>
      </c>
      <c r="C111" s="53" t="s">
        <v>111</v>
      </c>
      <c r="D111" s="43" t="s">
        <v>39</v>
      </c>
      <c r="E111" s="43" t="s">
        <v>69</v>
      </c>
      <c r="F111" s="44">
        <f>普通厅列表!I605</f>
        <v>2</v>
      </c>
      <c r="G111" s="413">
        <v>16</v>
      </c>
      <c r="H111" s="44">
        <f>普通厅列表!J605</f>
        <v>16</v>
      </c>
      <c r="I111" s="413">
        <v>16</v>
      </c>
      <c r="J111" s="45">
        <f t="shared" si="18"/>
        <v>1</v>
      </c>
      <c r="K111" s="45">
        <f t="shared" si="20"/>
        <v>1</v>
      </c>
      <c r="L111" s="47">
        <v>30</v>
      </c>
      <c r="M111" s="54">
        <f t="shared" si="21"/>
        <v>1</v>
      </c>
      <c r="N111" s="54">
        <f t="shared" si="19"/>
        <v>1</v>
      </c>
      <c r="O111" s="47">
        <v>2</v>
      </c>
      <c r="P111" s="402">
        <v>5600</v>
      </c>
      <c r="Q111" s="402">
        <v>5600</v>
      </c>
      <c r="R111" s="46">
        <f t="shared" si="16"/>
        <v>89600</v>
      </c>
      <c r="S111" s="48">
        <v>1</v>
      </c>
      <c r="T111" s="354">
        <f t="shared" si="17"/>
        <v>179200</v>
      </c>
      <c r="U111" s="368"/>
    </row>
    <row r="112" spans="2:21" ht="20.100000000000001" customHeight="1">
      <c r="B112" s="43">
        <v>104</v>
      </c>
      <c r="C112" s="53" t="s">
        <v>111</v>
      </c>
      <c r="D112" s="43" t="s">
        <v>39</v>
      </c>
      <c r="E112" s="43" t="s">
        <v>152</v>
      </c>
      <c r="F112" s="44">
        <f>普通厅列表!I608</f>
        <v>2</v>
      </c>
      <c r="G112" s="413">
        <v>17</v>
      </c>
      <c r="H112" s="44">
        <f>普通厅列表!J608</f>
        <v>17</v>
      </c>
      <c r="I112" s="413">
        <v>17</v>
      </c>
      <c r="J112" s="45">
        <f t="shared" si="18"/>
        <v>1</v>
      </c>
      <c r="K112" s="45">
        <f t="shared" si="20"/>
        <v>1</v>
      </c>
      <c r="L112" s="47">
        <v>30</v>
      </c>
      <c r="M112" s="54">
        <f t="shared" si="21"/>
        <v>1</v>
      </c>
      <c r="N112" s="54">
        <f t="shared" si="19"/>
        <v>1</v>
      </c>
      <c r="O112" s="47">
        <v>2</v>
      </c>
      <c r="P112" s="402">
        <v>5600</v>
      </c>
      <c r="Q112" s="402">
        <v>5600</v>
      </c>
      <c r="R112" s="46">
        <f t="shared" si="16"/>
        <v>95200</v>
      </c>
      <c r="S112" s="48">
        <v>1</v>
      </c>
      <c r="T112" s="354">
        <f t="shared" si="17"/>
        <v>190400</v>
      </c>
      <c r="U112" s="368"/>
    </row>
    <row r="113" spans="2:21" ht="20.100000000000001" customHeight="1">
      <c r="B113" s="43">
        <v>105</v>
      </c>
      <c r="C113" s="53" t="s">
        <v>111</v>
      </c>
      <c r="D113" s="43" t="s">
        <v>39</v>
      </c>
      <c r="E113" s="43" t="s">
        <v>70</v>
      </c>
      <c r="F113" s="44">
        <f>普通厅列表!I611</f>
        <v>2</v>
      </c>
      <c r="G113" s="413">
        <v>18</v>
      </c>
      <c r="H113" s="44">
        <f>普通厅列表!J611</f>
        <v>18</v>
      </c>
      <c r="I113" s="413">
        <v>18</v>
      </c>
      <c r="J113" s="45">
        <f t="shared" si="18"/>
        <v>1</v>
      </c>
      <c r="K113" s="45">
        <f>H113/G113</f>
        <v>1</v>
      </c>
      <c r="L113" s="47">
        <v>30</v>
      </c>
      <c r="M113" s="54">
        <f>IF(L113=15,0.6666,IF(L113=30,1,IF(L113=45,1.7,IF(L113=60,2,0))))</f>
        <v>1</v>
      </c>
      <c r="N113" s="54">
        <f t="shared" si="19"/>
        <v>1</v>
      </c>
      <c r="O113" s="47">
        <v>2</v>
      </c>
      <c r="P113" s="402">
        <v>5600</v>
      </c>
      <c r="Q113" s="402">
        <v>5600</v>
      </c>
      <c r="R113" s="46">
        <f t="shared" si="16"/>
        <v>100800</v>
      </c>
      <c r="S113" s="48">
        <v>1</v>
      </c>
      <c r="T113" s="354">
        <f t="shared" si="17"/>
        <v>201600</v>
      </c>
      <c r="U113" s="368"/>
    </row>
    <row r="114" spans="2:21" ht="20.100000000000001" customHeight="1">
      <c r="B114" s="43">
        <v>106</v>
      </c>
      <c r="C114" s="53" t="s">
        <v>111</v>
      </c>
      <c r="D114" s="43" t="s">
        <v>39</v>
      </c>
      <c r="E114" s="43" t="s">
        <v>534</v>
      </c>
      <c r="F114" s="44">
        <f>普通厅列表!I613</f>
        <v>1</v>
      </c>
      <c r="G114" s="413">
        <v>10</v>
      </c>
      <c r="H114" s="44">
        <f>普通厅列表!J613</f>
        <v>10</v>
      </c>
      <c r="I114" s="413">
        <v>10</v>
      </c>
      <c r="J114" s="45">
        <f t="shared" si="18"/>
        <v>1</v>
      </c>
      <c r="K114" s="45">
        <f t="shared" si="20"/>
        <v>1</v>
      </c>
      <c r="L114" s="47">
        <v>30</v>
      </c>
      <c r="M114" s="54">
        <f t="shared" si="21"/>
        <v>1</v>
      </c>
      <c r="N114" s="54">
        <f t="shared" si="19"/>
        <v>1</v>
      </c>
      <c r="O114" s="47">
        <v>2</v>
      </c>
      <c r="P114" s="402">
        <v>5600</v>
      </c>
      <c r="Q114" s="402">
        <v>5600</v>
      </c>
      <c r="R114" s="46">
        <f t="shared" si="16"/>
        <v>56000</v>
      </c>
      <c r="S114" s="48">
        <v>1</v>
      </c>
      <c r="T114" s="354">
        <f t="shared" si="17"/>
        <v>112000</v>
      </c>
      <c r="U114" s="368"/>
    </row>
    <row r="115" spans="2:21" ht="20.100000000000001" customHeight="1">
      <c r="B115" s="43">
        <v>107</v>
      </c>
      <c r="C115" s="53" t="s">
        <v>111</v>
      </c>
      <c r="D115" s="43" t="s">
        <v>39</v>
      </c>
      <c r="E115" s="43" t="s">
        <v>645</v>
      </c>
      <c r="F115" s="44">
        <f>普通厅列表!I615</f>
        <v>1</v>
      </c>
      <c r="G115" s="413">
        <v>8</v>
      </c>
      <c r="H115" s="44">
        <f>普通厅列表!J615</f>
        <v>8</v>
      </c>
      <c r="I115" s="413">
        <v>8</v>
      </c>
      <c r="J115" s="45">
        <f t="shared" si="18"/>
        <v>1</v>
      </c>
      <c r="K115" s="45">
        <f>H115/G115</f>
        <v>1</v>
      </c>
      <c r="L115" s="47">
        <v>30</v>
      </c>
      <c r="M115" s="54">
        <f>IF(L115=15,0.6666,IF(L115=30,1,IF(L115=45,1.7,IF(L115=60,2,0))))</f>
        <v>1</v>
      </c>
      <c r="N115" s="54">
        <f t="shared" si="19"/>
        <v>1</v>
      </c>
      <c r="O115" s="47">
        <v>2</v>
      </c>
      <c r="P115" s="402">
        <v>5600</v>
      </c>
      <c r="Q115" s="402">
        <v>5600</v>
      </c>
      <c r="R115" s="46">
        <f t="shared" si="16"/>
        <v>44800</v>
      </c>
      <c r="S115" s="48">
        <v>1</v>
      </c>
      <c r="T115" s="354">
        <f t="shared" si="17"/>
        <v>89600</v>
      </c>
      <c r="U115" s="368"/>
    </row>
    <row r="116" spans="2:21" ht="20.100000000000001" customHeight="1">
      <c r="B116" s="43">
        <v>108</v>
      </c>
      <c r="C116" s="53" t="s">
        <v>111</v>
      </c>
      <c r="D116" s="43" t="s">
        <v>13</v>
      </c>
      <c r="E116" s="43" t="s">
        <v>153</v>
      </c>
      <c r="F116" s="44">
        <f>普通厅列表!I618</f>
        <v>2</v>
      </c>
      <c r="G116" s="413">
        <v>16</v>
      </c>
      <c r="H116" s="44">
        <f>普通厅列表!J618</f>
        <v>16</v>
      </c>
      <c r="I116" s="413">
        <v>16</v>
      </c>
      <c r="J116" s="45">
        <f t="shared" si="18"/>
        <v>1</v>
      </c>
      <c r="K116" s="45">
        <f t="shared" si="20"/>
        <v>1</v>
      </c>
      <c r="L116" s="47">
        <v>30</v>
      </c>
      <c r="M116" s="54">
        <f t="shared" si="21"/>
        <v>1</v>
      </c>
      <c r="N116" s="54">
        <f t="shared" si="19"/>
        <v>1</v>
      </c>
      <c r="O116" s="47">
        <v>2</v>
      </c>
      <c r="P116" s="402">
        <v>5600</v>
      </c>
      <c r="Q116" s="402">
        <v>5600</v>
      </c>
      <c r="R116" s="46">
        <f t="shared" si="16"/>
        <v>89600</v>
      </c>
      <c r="S116" s="48">
        <v>1</v>
      </c>
      <c r="T116" s="354">
        <f t="shared" si="17"/>
        <v>179200</v>
      </c>
      <c r="U116" s="368"/>
    </row>
    <row r="117" spans="2:21" ht="20.100000000000001" customHeight="1">
      <c r="B117" s="43">
        <v>109</v>
      </c>
      <c r="C117" s="53" t="s">
        <v>111</v>
      </c>
      <c r="D117" s="43" t="s">
        <v>13</v>
      </c>
      <c r="E117" s="43" t="s">
        <v>154</v>
      </c>
      <c r="F117" s="44">
        <f>普通厅列表!I621</f>
        <v>2</v>
      </c>
      <c r="G117" s="413">
        <v>15</v>
      </c>
      <c r="H117" s="44">
        <f>普通厅列表!J621</f>
        <v>15</v>
      </c>
      <c r="I117" s="413">
        <v>15</v>
      </c>
      <c r="J117" s="45">
        <f t="shared" si="18"/>
        <v>1</v>
      </c>
      <c r="K117" s="45">
        <f t="shared" si="20"/>
        <v>1</v>
      </c>
      <c r="L117" s="47">
        <v>30</v>
      </c>
      <c r="M117" s="54">
        <f t="shared" si="21"/>
        <v>1</v>
      </c>
      <c r="N117" s="54">
        <f t="shared" si="19"/>
        <v>1</v>
      </c>
      <c r="O117" s="47">
        <v>2</v>
      </c>
      <c r="P117" s="402">
        <v>5600</v>
      </c>
      <c r="Q117" s="402">
        <v>5600</v>
      </c>
      <c r="R117" s="46">
        <f t="shared" si="16"/>
        <v>84000</v>
      </c>
      <c r="S117" s="48">
        <v>1</v>
      </c>
      <c r="T117" s="354">
        <f t="shared" si="17"/>
        <v>168000</v>
      </c>
      <c r="U117" s="368"/>
    </row>
    <row r="118" spans="2:21" ht="20.100000000000001" customHeight="1">
      <c r="B118" s="43">
        <v>110</v>
      </c>
      <c r="C118" s="53" t="s">
        <v>111</v>
      </c>
      <c r="D118" s="43" t="s">
        <v>13</v>
      </c>
      <c r="E118" s="43" t="s">
        <v>71</v>
      </c>
      <c r="F118" s="44">
        <f>普通厅列表!I623</f>
        <v>1</v>
      </c>
      <c r="G118" s="413">
        <v>9</v>
      </c>
      <c r="H118" s="44">
        <f>普通厅列表!J623</f>
        <v>9</v>
      </c>
      <c r="I118" s="413">
        <v>9</v>
      </c>
      <c r="J118" s="45">
        <f t="shared" si="18"/>
        <v>1</v>
      </c>
      <c r="K118" s="45">
        <f t="shared" si="20"/>
        <v>1</v>
      </c>
      <c r="L118" s="47">
        <v>30</v>
      </c>
      <c r="M118" s="54">
        <f t="shared" si="21"/>
        <v>1</v>
      </c>
      <c r="N118" s="54">
        <f t="shared" si="19"/>
        <v>1</v>
      </c>
      <c r="O118" s="47">
        <v>2</v>
      </c>
      <c r="P118" s="402">
        <v>5600</v>
      </c>
      <c r="Q118" s="402">
        <v>5600</v>
      </c>
      <c r="R118" s="46">
        <f t="shared" si="16"/>
        <v>50400</v>
      </c>
      <c r="S118" s="48">
        <v>1</v>
      </c>
      <c r="T118" s="354">
        <f t="shared" si="17"/>
        <v>100800</v>
      </c>
      <c r="U118" s="368"/>
    </row>
    <row r="119" spans="2:21" ht="20.100000000000001" customHeight="1">
      <c r="B119" s="43">
        <v>111</v>
      </c>
      <c r="C119" s="53" t="s">
        <v>111</v>
      </c>
      <c r="D119" s="43" t="s">
        <v>13</v>
      </c>
      <c r="E119" s="43" t="s">
        <v>155</v>
      </c>
      <c r="F119" s="44">
        <f>普通厅列表!I626</f>
        <v>2</v>
      </c>
      <c r="G119" s="413">
        <v>17</v>
      </c>
      <c r="H119" s="44">
        <f>普通厅列表!J626</f>
        <v>17</v>
      </c>
      <c r="I119" s="413">
        <v>17</v>
      </c>
      <c r="J119" s="45">
        <f t="shared" si="18"/>
        <v>1</v>
      </c>
      <c r="K119" s="45">
        <f t="shared" si="20"/>
        <v>1</v>
      </c>
      <c r="L119" s="47">
        <v>30</v>
      </c>
      <c r="M119" s="54">
        <f t="shared" si="21"/>
        <v>1</v>
      </c>
      <c r="N119" s="54">
        <f t="shared" si="19"/>
        <v>1</v>
      </c>
      <c r="O119" s="47">
        <v>2</v>
      </c>
      <c r="P119" s="402">
        <v>5600</v>
      </c>
      <c r="Q119" s="402">
        <v>5600</v>
      </c>
      <c r="R119" s="46">
        <f t="shared" si="16"/>
        <v>95200</v>
      </c>
      <c r="S119" s="48">
        <v>1</v>
      </c>
      <c r="T119" s="354">
        <f t="shared" si="17"/>
        <v>190400</v>
      </c>
      <c r="U119" s="368"/>
    </row>
    <row r="120" spans="2:21" ht="20.100000000000001" customHeight="1">
      <c r="B120" s="43">
        <v>112</v>
      </c>
      <c r="C120" s="53" t="s">
        <v>111</v>
      </c>
      <c r="D120" s="43" t="s">
        <v>13</v>
      </c>
      <c r="E120" s="43" t="s">
        <v>73</v>
      </c>
      <c r="F120" s="44">
        <f>普通厅列表!I628</f>
        <v>1</v>
      </c>
      <c r="G120" s="413">
        <v>7</v>
      </c>
      <c r="H120" s="44">
        <f>普通厅列表!J628</f>
        <v>7</v>
      </c>
      <c r="I120" s="413">
        <v>7</v>
      </c>
      <c r="J120" s="45">
        <f t="shared" si="18"/>
        <v>1</v>
      </c>
      <c r="K120" s="45">
        <f t="shared" si="20"/>
        <v>1</v>
      </c>
      <c r="L120" s="47">
        <v>30</v>
      </c>
      <c r="M120" s="54">
        <f t="shared" si="21"/>
        <v>1</v>
      </c>
      <c r="N120" s="54">
        <f t="shared" si="19"/>
        <v>1</v>
      </c>
      <c r="O120" s="47">
        <v>2</v>
      </c>
      <c r="P120" s="402">
        <v>5600</v>
      </c>
      <c r="Q120" s="402">
        <v>5600</v>
      </c>
      <c r="R120" s="46">
        <f t="shared" si="16"/>
        <v>39200</v>
      </c>
      <c r="S120" s="48">
        <v>1</v>
      </c>
      <c r="T120" s="354">
        <f t="shared" si="17"/>
        <v>78400</v>
      </c>
      <c r="U120" s="368"/>
    </row>
    <row r="121" spans="2:21" ht="20.100000000000001" customHeight="1">
      <c r="B121" s="43">
        <v>113</v>
      </c>
      <c r="C121" s="53" t="s">
        <v>111</v>
      </c>
      <c r="D121" s="43" t="s">
        <v>13</v>
      </c>
      <c r="E121" s="43" t="s">
        <v>564</v>
      </c>
      <c r="F121" s="44">
        <f>普通厅列表!I630</f>
        <v>1</v>
      </c>
      <c r="G121" s="413">
        <v>5</v>
      </c>
      <c r="H121" s="44">
        <f>普通厅列表!J630</f>
        <v>5</v>
      </c>
      <c r="I121" s="413">
        <v>5</v>
      </c>
      <c r="J121" s="45">
        <f t="shared" si="18"/>
        <v>1</v>
      </c>
      <c r="K121" s="45">
        <f t="shared" si="20"/>
        <v>1</v>
      </c>
      <c r="L121" s="47">
        <v>30</v>
      </c>
      <c r="M121" s="54">
        <f>IF(L121=15,0.6666,IF(L121=30,1,IF(L121=45,1.7,IF(L121=60,2,0))))</f>
        <v>1</v>
      </c>
      <c r="N121" s="54">
        <f t="shared" si="19"/>
        <v>1</v>
      </c>
      <c r="O121" s="47">
        <v>2</v>
      </c>
      <c r="P121" s="402">
        <v>5600</v>
      </c>
      <c r="Q121" s="402">
        <v>5600</v>
      </c>
      <c r="R121" s="46">
        <f t="shared" si="16"/>
        <v>28000</v>
      </c>
      <c r="S121" s="48">
        <v>1</v>
      </c>
      <c r="T121" s="354">
        <f t="shared" si="17"/>
        <v>56000</v>
      </c>
      <c r="U121" s="368"/>
    </row>
    <row r="122" spans="2:21" ht="20.100000000000001" customHeight="1">
      <c r="B122" s="43">
        <v>114</v>
      </c>
      <c r="C122" s="53" t="s">
        <v>111</v>
      </c>
      <c r="D122" s="43" t="s">
        <v>13</v>
      </c>
      <c r="E122" s="43" t="s">
        <v>565</v>
      </c>
      <c r="F122" s="44">
        <f>普通厅列表!I632</f>
        <v>1</v>
      </c>
      <c r="G122" s="413">
        <v>4</v>
      </c>
      <c r="H122" s="44">
        <f>普通厅列表!J632</f>
        <v>4</v>
      </c>
      <c r="I122" s="413">
        <v>4</v>
      </c>
      <c r="J122" s="45">
        <f t="shared" si="18"/>
        <v>1</v>
      </c>
      <c r="K122" s="45">
        <f t="shared" si="20"/>
        <v>1</v>
      </c>
      <c r="L122" s="47">
        <v>30</v>
      </c>
      <c r="M122" s="54">
        <f>IF(L122=15,0.6666,IF(L122=30,1,IF(L122=45,1.7,IF(L122=60,2,0))))</f>
        <v>1</v>
      </c>
      <c r="N122" s="54">
        <f t="shared" si="19"/>
        <v>1</v>
      </c>
      <c r="O122" s="47">
        <v>2</v>
      </c>
      <c r="P122" s="402">
        <v>5600</v>
      </c>
      <c r="Q122" s="402">
        <v>5600</v>
      </c>
      <c r="R122" s="46">
        <f t="shared" si="16"/>
        <v>22400</v>
      </c>
      <c r="S122" s="48">
        <v>1</v>
      </c>
      <c r="T122" s="354">
        <f t="shared" si="17"/>
        <v>44800</v>
      </c>
      <c r="U122" s="368"/>
    </row>
    <row r="123" spans="2:21" ht="20.100000000000001" customHeight="1">
      <c r="B123" s="43">
        <v>115</v>
      </c>
      <c r="C123" s="53" t="s">
        <v>496</v>
      </c>
      <c r="D123" s="43" t="s">
        <v>27</v>
      </c>
      <c r="E123" s="43" t="s">
        <v>572</v>
      </c>
      <c r="F123" s="44">
        <f>普通厅列表!I634</f>
        <v>1</v>
      </c>
      <c r="G123" s="413">
        <v>7</v>
      </c>
      <c r="H123" s="44">
        <f>普通厅列表!J634</f>
        <v>7</v>
      </c>
      <c r="I123" s="413">
        <v>7</v>
      </c>
      <c r="J123" s="45">
        <f t="shared" si="18"/>
        <v>1</v>
      </c>
      <c r="K123" s="45">
        <f>H123/G123</f>
        <v>1</v>
      </c>
      <c r="L123" s="47">
        <v>30</v>
      </c>
      <c r="M123" s="54">
        <f>IF(L123=15,0.6666,IF(L123=30,1,IF(L123=45,1.7,IF(L123=60,2,0))))</f>
        <v>1</v>
      </c>
      <c r="N123" s="54">
        <f t="shared" si="19"/>
        <v>1</v>
      </c>
      <c r="O123" s="47">
        <v>2</v>
      </c>
      <c r="P123" s="402">
        <v>5600</v>
      </c>
      <c r="Q123" s="402">
        <v>5600</v>
      </c>
      <c r="R123" s="46">
        <f t="shared" si="16"/>
        <v>39200</v>
      </c>
      <c r="S123" s="48">
        <v>1</v>
      </c>
      <c r="T123" s="354">
        <f t="shared" si="17"/>
        <v>78400</v>
      </c>
      <c r="U123" s="368"/>
    </row>
    <row r="124" spans="2:21" ht="20.100000000000001" customHeight="1">
      <c r="B124" s="43">
        <v>116</v>
      </c>
      <c r="C124" s="53" t="s">
        <v>496</v>
      </c>
      <c r="D124" s="43" t="s">
        <v>27</v>
      </c>
      <c r="E124" s="43" t="s">
        <v>709</v>
      </c>
      <c r="F124" s="44">
        <f>普通厅列表!I636</f>
        <v>1</v>
      </c>
      <c r="G124" s="413">
        <v>9</v>
      </c>
      <c r="H124" s="44">
        <f>普通厅列表!J636</f>
        <v>9</v>
      </c>
      <c r="I124" s="413">
        <v>9</v>
      </c>
      <c r="J124" s="45">
        <f t="shared" si="18"/>
        <v>1</v>
      </c>
      <c r="K124" s="45">
        <f>H124/G124</f>
        <v>1</v>
      </c>
      <c r="L124" s="47">
        <v>30</v>
      </c>
      <c r="M124" s="54">
        <f>IF(L124=15,0.6666,IF(L124=30,1,IF(L124=45,1.7,IF(L124=60,2,0))))</f>
        <v>1</v>
      </c>
      <c r="N124" s="54">
        <f t="shared" si="19"/>
        <v>1</v>
      </c>
      <c r="O124" s="47">
        <v>2</v>
      </c>
      <c r="P124" s="402">
        <v>5600</v>
      </c>
      <c r="Q124" s="402">
        <v>5600</v>
      </c>
      <c r="R124" s="46">
        <f t="shared" si="16"/>
        <v>50400</v>
      </c>
      <c r="S124" s="48">
        <v>1</v>
      </c>
      <c r="T124" s="354">
        <f t="shared" si="17"/>
        <v>100800</v>
      </c>
      <c r="U124" s="368"/>
    </row>
    <row r="125" spans="2:21" ht="20.100000000000001" customHeight="1">
      <c r="B125" s="43">
        <v>117</v>
      </c>
      <c r="C125" s="53" t="s">
        <v>111</v>
      </c>
      <c r="D125" s="43" t="s">
        <v>43</v>
      </c>
      <c r="E125" s="43" t="s">
        <v>74</v>
      </c>
      <c r="F125" s="44">
        <f>普通厅列表!I639</f>
        <v>2</v>
      </c>
      <c r="G125" s="413">
        <v>18</v>
      </c>
      <c r="H125" s="44">
        <f>普通厅列表!J639</f>
        <v>18</v>
      </c>
      <c r="I125" s="413">
        <v>18</v>
      </c>
      <c r="J125" s="45">
        <f t="shared" si="18"/>
        <v>1</v>
      </c>
      <c r="K125" s="45">
        <f t="shared" si="20"/>
        <v>1</v>
      </c>
      <c r="L125" s="47">
        <v>30</v>
      </c>
      <c r="M125" s="54">
        <f>IF(L125=15,0.6666,IF(L125=30,1,IF(L125=45,1.7,IF(L125=60,2,0))))</f>
        <v>1</v>
      </c>
      <c r="N125" s="54">
        <f t="shared" si="19"/>
        <v>1</v>
      </c>
      <c r="O125" s="47">
        <v>2</v>
      </c>
      <c r="P125" s="402">
        <v>5600</v>
      </c>
      <c r="Q125" s="402">
        <v>5600</v>
      </c>
      <c r="R125" s="46">
        <f t="shared" si="16"/>
        <v>100800</v>
      </c>
      <c r="S125" s="48">
        <v>1</v>
      </c>
      <c r="T125" s="354">
        <f t="shared" si="17"/>
        <v>201600</v>
      </c>
      <c r="U125" s="368"/>
    </row>
    <row r="126" spans="2:21" ht="20.100000000000001" customHeight="1">
      <c r="B126" s="43">
        <v>118</v>
      </c>
      <c r="C126" s="53" t="s">
        <v>111</v>
      </c>
      <c r="D126" s="43" t="s">
        <v>43</v>
      </c>
      <c r="E126" s="43" t="s">
        <v>75</v>
      </c>
      <c r="F126" s="44">
        <f>普通厅列表!I642</f>
        <v>2</v>
      </c>
      <c r="G126" s="413">
        <v>20</v>
      </c>
      <c r="H126" s="44">
        <f>普通厅列表!J642</f>
        <v>20</v>
      </c>
      <c r="I126" s="413">
        <v>20</v>
      </c>
      <c r="J126" s="45">
        <f t="shared" si="18"/>
        <v>1</v>
      </c>
      <c r="K126" s="45">
        <f t="shared" si="20"/>
        <v>1</v>
      </c>
      <c r="L126" s="47">
        <v>30</v>
      </c>
      <c r="M126" s="54">
        <f t="shared" si="21"/>
        <v>1</v>
      </c>
      <c r="N126" s="54">
        <f t="shared" si="19"/>
        <v>1</v>
      </c>
      <c r="O126" s="47">
        <v>2</v>
      </c>
      <c r="P126" s="402">
        <v>5600</v>
      </c>
      <c r="Q126" s="402">
        <v>5600</v>
      </c>
      <c r="R126" s="46">
        <f t="shared" si="16"/>
        <v>112000</v>
      </c>
      <c r="S126" s="48">
        <v>1</v>
      </c>
      <c r="T126" s="354">
        <f t="shared" si="17"/>
        <v>224000</v>
      </c>
      <c r="U126" s="368"/>
    </row>
    <row r="127" spans="2:21" ht="20.100000000000001" customHeight="1">
      <c r="B127" s="43">
        <v>119</v>
      </c>
      <c r="C127" s="53" t="s">
        <v>111</v>
      </c>
      <c r="D127" s="43" t="s">
        <v>43</v>
      </c>
      <c r="E127" s="43" t="s">
        <v>2413</v>
      </c>
      <c r="F127" s="44">
        <f>普通厅列表!I645</f>
        <v>2</v>
      </c>
      <c r="G127" s="414">
        <v>16</v>
      </c>
      <c r="H127" s="44">
        <f>普通厅列表!J645</f>
        <v>16</v>
      </c>
      <c r="I127" s="413">
        <v>16</v>
      </c>
      <c r="J127" s="45">
        <f t="shared" si="18"/>
        <v>1</v>
      </c>
      <c r="K127" s="45">
        <f t="shared" si="20"/>
        <v>1</v>
      </c>
      <c r="L127" s="47">
        <v>30</v>
      </c>
      <c r="M127" s="54">
        <f t="shared" si="21"/>
        <v>1</v>
      </c>
      <c r="N127" s="54">
        <f t="shared" si="19"/>
        <v>1</v>
      </c>
      <c r="O127" s="47">
        <v>2</v>
      </c>
      <c r="P127" s="402">
        <v>5600</v>
      </c>
      <c r="Q127" s="402">
        <v>5600</v>
      </c>
      <c r="R127" s="46">
        <f t="shared" si="16"/>
        <v>89600</v>
      </c>
      <c r="S127" s="48">
        <v>1</v>
      </c>
      <c r="T127" s="354">
        <f t="shared" si="17"/>
        <v>179200</v>
      </c>
      <c r="U127" s="368"/>
    </row>
    <row r="128" spans="2:21" ht="20.100000000000001" customHeight="1">
      <c r="B128" s="43">
        <v>120</v>
      </c>
      <c r="C128" s="53" t="s">
        <v>3397</v>
      </c>
      <c r="D128" s="43" t="s">
        <v>43</v>
      </c>
      <c r="E128" s="43" t="s">
        <v>3442</v>
      </c>
      <c r="F128" s="44">
        <f>普通厅列表!I647</f>
        <v>1</v>
      </c>
      <c r="G128" s="414">
        <v>9</v>
      </c>
      <c r="H128" s="44">
        <f>普通厅列表!J647</f>
        <v>9</v>
      </c>
      <c r="I128" s="413">
        <v>9</v>
      </c>
      <c r="J128" s="45">
        <f t="shared" ref="J128" si="30">I128/G128</f>
        <v>1</v>
      </c>
      <c r="K128" s="45">
        <f t="shared" ref="K128" si="31">H128/G128</f>
        <v>1</v>
      </c>
      <c r="L128" s="47">
        <v>30</v>
      </c>
      <c r="M128" s="54">
        <f t="shared" ref="M128" si="32">IF(L128=15,0.6666,IF(L128=30,1,IF(L128=45,1.7,IF(L128=60,2,0))))</f>
        <v>1</v>
      </c>
      <c r="N128" s="54">
        <f t="shared" ref="N128" si="33">IF(K128&gt;=0.8,1,IF(K128&lt;=0,0,IF(K128&lt;=0.5,1.5,IF(K128&lt;1,1.2,1))))</f>
        <v>1</v>
      </c>
      <c r="O128" s="47">
        <v>2</v>
      </c>
      <c r="P128" s="402">
        <v>5600</v>
      </c>
      <c r="Q128" s="402">
        <v>5600</v>
      </c>
      <c r="R128" s="46">
        <f t="shared" ref="R128" si="34">IF(J128=100%,P128*N128*M128*H128,IF(K128&gt;J128,Q128*N128*M128*H128,IF(K128&lt;=J128,P128*N128*M128*H128)))</f>
        <v>50400</v>
      </c>
      <c r="S128" s="48">
        <v>1</v>
      </c>
      <c r="T128" s="354">
        <f t="shared" ref="T128" si="35">R128*S128*O128</f>
        <v>100800</v>
      </c>
      <c r="U128" s="368"/>
    </row>
    <row r="129" spans="2:21" ht="20.100000000000001" customHeight="1">
      <c r="B129" s="43">
        <v>121</v>
      </c>
      <c r="C129" s="53" t="s">
        <v>111</v>
      </c>
      <c r="D129" s="43" t="s">
        <v>103</v>
      </c>
      <c r="E129" s="43" t="s">
        <v>156</v>
      </c>
      <c r="F129" s="44">
        <f>普通厅列表!I649</f>
        <v>1</v>
      </c>
      <c r="G129" s="413">
        <v>8</v>
      </c>
      <c r="H129" s="44">
        <f>普通厅列表!J649</f>
        <v>8</v>
      </c>
      <c r="I129" s="413">
        <v>8</v>
      </c>
      <c r="J129" s="45">
        <f t="shared" si="18"/>
        <v>1</v>
      </c>
      <c r="K129" s="45">
        <f t="shared" si="20"/>
        <v>1</v>
      </c>
      <c r="L129" s="47">
        <v>30</v>
      </c>
      <c r="M129" s="54">
        <f t="shared" si="21"/>
        <v>1</v>
      </c>
      <c r="N129" s="54">
        <f t="shared" si="19"/>
        <v>1</v>
      </c>
      <c r="O129" s="47">
        <v>2</v>
      </c>
      <c r="P129" s="402">
        <v>5600</v>
      </c>
      <c r="Q129" s="402">
        <v>5600</v>
      </c>
      <c r="R129" s="46">
        <f t="shared" si="16"/>
        <v>44800</v>
      </c>
      <c r="S129" s="48">
        <v>1</v>
      </c>
      <c r="T129" s="354">
        <f t="shared" si="17"/>
        <v>89600</v>
      </c>
      <c r="U129" s="368"/>
    </row>
    <row r="130" spans="2:21" ht="20.100000000000001" customHeight="1">
      <c r="B130" s="43">
        <v>122</v>
      </c>
      <c r="C130" s="53" t="s">
        <v>111</v>
      </c>
      <c r="D130" s="43" t="s">
        <v>103</v>
      </c>
      <c r="E130" s="43" t="s">
        <v>613</v>
      </c>
      <c r="F130" s="44">
        <f>普通厅列表!I651</f>
        <v>1</v>
      </c>
      <c r="G130" s="413">
        <v>9</v>
      </c>
      <c r="H130" s="44">
        <f>普通厅列表!J651</f>
        <v>9</v>
      </c>
      <c r="I130" s="413">
        <v>9</v>
      </c>
      <c r="J130" s="45">
        <f t="shared" si="18"/>
        <v>1</v>
      </c>
      <c r="K130" s="45">
        <f>H130/G130</f>
        <v>1</v>
      </c>
      <c r="L130" s="47">
        <v>30</v>
      </c>
      <c r="M130" s="54">
        <f>IF(L130=15,0.6666,IF(L130=30,1,IF(L130=45,1.7,IF(L130=60,2,0))))</f>
        <v>1</v>
      </c>
      <c r="N130" s="54">
        <f t="shared" si="19"/>
        <v>1</v>
      </c>
      <c r="O130" s="47">
        <v>2</v>
      </c>
      <c r="P130" s="402">
        <v>5600</v>
      </c>
      <c r="Q130" s="402">
        <v>5600</v>
      </c>
      <c r="R130" s="46">
        <f t="shared" si="16"/>
        <v>50400</v>
      </c>
      <c r="S130" s="48">
        <v>1</v>
      </c>
      <c r="T130" s="354">
        <f t="shared" si="17"/>
        <v>100800</v>
      </c>
      <c r="U130" s="368"/>
    </row>
    <row r="131" spans="2:21" ht="20.100000000000001" customHeight="1">
      <c r="B131" s="43">
        <v>123</v>
      </c>
      <c r="C131" s="53" t="s">
        <v>111</v>
      </c>
      <c r="D131" s="43" t="s">
        <v>103</v>
      </c>
      <c r="E131" s="43" t="s">
        <v>2534</v>
      </c>
      <c r="F131" s="44">
        <f>普通厅列表!I653</f>
        <v>1</v>
      </c>
      <c r="G131" s="413">
        <v>10</v>
      </c>
      <c r="H131" s="44">
        <f>普通厅列表!J653</f>
        <v>10</v>
      </c>
      <c r="I131" s="413">
        <v>10</v>
      </c>
      <c r="J131" s="45">
        <f t="shared" si="18"/>
        <v>1</v>
      </c>
      <c r="K131" s="45">
        <f>H131/G131</f>
        <v>1</v>
      </c>
      <c r="L131" s="47">
        <v>30</v>
      </c>
      <c r="M131" s="54">
        <f>IF(L131=15,0.6666,IF(L131=30,1,IF(L131=45,1.7,IF(L131=60,2,0))))</f>
        <v>1</v>
      </c>
      <c r="N131" s="54">
        <f t="shared" si="19"/>
        <v>1</v>
      </c>
      <c r="O131" s="47">
        <v>2</v>
      </c>
      <c r="P131" s="402">
        <v>5600</v>
      </c>
      <c r="Q131" s="402">
        <v>5600</v>
      </c>
      <c r="R131" s="46">
        <f t="shared" si="16"/>
        <v>56000</v>
      </c>
      <c r="S131" s="48">
        <v>1</v>
      </c>
      <c r="T131" s="354">
        <f t="shared" si="17"/>
        <v>112000</v>
      </c>
      <c r="U131" s="368"/>
    </row>
    <row r="132" spans="2:21" ht="20.100000000000001" customHeight="1">
      <c r="B132" s="43">
        <v>124</v>
      </c>
      <c r="C132" s="53" t="s">
        <v>111</v>
      </c>
      <c r="D132" s="43" t="s">
        <v>103</v>
      </c>
      <c r="E132" s="43" t="s">
        <v>2535</v>
      </c>
      <c r="F132" s="44">
        <f>普通厅列表!I655</f>
        <v>1</v>
      </c>
      <c r="G132" s="413">
        <v>6</v>
      </c>
      <c r="H132" s="44">
        <f>普通厅列表!J655</f>
        <v>6</v>
      </c>
      <c r="I132" s="413">
        <v>6</v>
      </c>
      <c r="J132" s="45">
        <f t="shared" si="18"/>
        <v>1</v>
      </c>
      <c r="K132" s="45">
        <f>H132/G132</f>
        <v>1</v>
      </c>
      <c r="L132" s="47">
        <v>30</v>
      </c>
      <c r="M132" s="54">
        <f>IF(L132=15,0.6666,IF(L132=30,1,IF(L132=45,1.7,IF(L132=60,2,0))))</f>
        <v>1</v>
      </c>
      <c r="N132" s="54">
        <f t="shared" si="19"/>
        <v>1</v>
      </c>
      <c r="O132" s="47">
        <v>2</v>
      </c>
      <c r="P132" s="402">
        <v>5600</v>
      </c>
      <c r="Q132" s="402">
        <v>5600</v>
      </c>
      <c r="R132" s="46">
        <f t="shared" si="16"/>
        <v>33600</v>
      </c>
      <c r="S132" s="48">
        <v>1</v>
      </c>
      <c r="T132" s="354">
        <f t="shared" si="17"/>
        <v>67200</v>
      </c>
      <c r="U132" s="368"/>
    </row>
    <row r="133" spans="2:21" ht="20.100000000000001" customHeight="1">
      <c r="B133" s="43">
        <v>125</v>
      </c>
      <c r="C133" s="53" t="s">
        <v>111</v>
      </c>
      <c r="D133" s="43" t="s">
        <v>103</v>
      </c>
      <c r="E133" s="43" t="s">
        <v>3278</v>
      </c>
      <c r="F133" s="44">
        <f>普通厅列表!I657</f>
        <v>1</v>
      </c>
      <c r="G133" s="413">
        <v>8</v>
      </c>
      <c r="H133" s="44">
        <f>普通厅列表!J657</f>
        <v>8</v>
      </c>
      <c r="I133" s="413">
        <v>8</v>
      </c>
      <c r="J133" s="45">
        <f t="shared" si="18"/>
        <v>1</v>
      </c>
      <c r="K133" s="45">
        <f>H133/G133</f>
        <v>1</v>
      </c>
      <c r="L133" s="47">
        <v>30</v>
      </c>
      <c r="M133" s="54">
        <f>IF(L133=15,0.6666,IF(L133=30,1,IF(L133=45,1.7,IF(L133=60,2,0))))</f>
        <v>1</v>
      </c>
      <c r="N133" s="54">
        <f t="shared" si="19"/>
        <v>1</v>
      </c>
      <c r="O133" s="47">
        <v>2</v>
      </c>
      <c r="P133" s="402">
        <v>5600</v>
      </c>
      <c r="Q133" s="402">
        <v>5600</v>
      </c>
      <c r="R133" s="46">
        <f t="shared" si="16"/>
        <v>44800</v>
      </c>
      <c r="S133" s="48">
        <v>1</v>
      </c>
      <c r="T133" s="354">
        <f t="shared" si="17"/>
        <v>89600</v>
      </c>
      <c r="U133" s="368"/>
    </row>
    <row r="134" spans="2:21" ht="20.100000000000001" customHeight="1">
      <c r="B134" s="43">
        <v>126</v>
      </c>
      <c r="C134" s="53" t="s">
        <v>3397</v>
      </c>
      <c r="D134" s="43" t="s">
        <v>103</v>
      </c>
      <c r="E134" s="43" t="s">
        <v>3448</v>
      </c>
      <c r="F134" s="44">
        <f>普通厅列表!I659</f>
        <v>1</v>
      </c>
      <c r="G134" s="413">
        <v>9</v>
      </c>
      <c r="H134" s="44">
        <f>普通厅列表!J659</f>
        <v>9</v>
      </c>
      <c r="I134" s="413">
        <v>9</v>
      </c>
      <c r="J134" s="45">
        <f t="shared" ref="J134" si="36">I134/G134</f>
        <v>1</v>
      </c>
      <c r="K134" s="45">
        <f>H134/G134</f>
        <v>1</v>
      </c>
      <c r="L134" s="47">
        <v>30</v>
      </c>
      <c r="M134" s="54">
        <f>IF(L134=15,0.6666,IF(L134=30,1,IF(L134=45,1.7,IF(L134=60,2,0))))</f>
        <v>1</v>
      </c>
      <c r="N134" s="54">
        <f t="shared" ref="N134" si="37">IF(K134&gt;=0.8,1,IF(K134&lt;=0,0,IF(K134&lt;=0.5,1.5,IF(K134&lt;1,1.2,1))))</f>
        <v>1</v>
      </c>
      <c r="O134" s="47">
        <v>2</v>
      </c>
      <c r="P134" s="402">
        <v>5600</v>
      </c>
      <c r="Q134" s="402">
        <v>5600</v>
      </c>
      <c r="R134" s="46">
        <f t="shared" ref="R134" si="38">IF(J134=100%,P134*N134*M134*H134,IF(K134&gt;J134,Q134*N134*M134*H134,IF(K134&lt;=J134,P134*N134*M134*H134)))</f>
        <v>50400</v>
      </c>
      <c r="S134" s="48">
        <v>1</v>
      </c>
      <c r="T134" s="354">
        <f t="shared" ref="T134" si="39">R134*S134*O134</f>
        <v>100800</v>
      </c>
      <c r="U134" s="368"/>
    </row>
    <row r="135" spans="2:21" ht="20.100000000000001" customHeight="1">
      <c r="B135" s="43">
        <v>127</v>
      </c>
      <c r="C135" s="53" t="s">
        <v>111</v>
      </c>
      <c r="D135" s="43" t="s">
        <v>9</v>
      </c>
      <c r="E135" s="43" t="s">
        <v>78</v>
      </c>
      <c r="F135" s="44">
        <f>普通厅列表!I661</f>
        <v>1</v>
      </c>
      <c r="G135" s="413">
        <v>9</v>
      </c>
      <c r="H135" s="44">
        <f>普通厅列表!J661</f>
        <v>9</v>
      </c>
      <c r="I135" s="413">
        <v>9</v>
      </c>
      <c r="J135" s="45">
        <f t="shared" si="18"/>
        <v>1</v>
      </c>
      <c r="K135" s="45">
        <f t="shared" si="20"/>
        <v>1</v>
      </c>
      <c r="L135" s="47">
        <v>30</v>
      </c>
      <c r="M135" s="54">
        <f t="shared" si="21"/>
        <v>1</v>
      </c>
      <c r="N135" s="54">
        <f t="shared" si="19"/>
        <v>1</v>
      </c>
      <c r="O135" s="47">
        <v>2</v>
      </c>
      <c r="P135" s="402">
        <v>5600</v>
      </c>
      <c r="Q135" s="402">
        <v>5600</v>
      </c>
      <c r="R135" s="46">
        <f t="shared" si="16"/>
        <v>50400</v>
      </c>
      <c r="S135" s="48">
        <v>1</v>
      </c>
      <c r="T135" s="354">
        <f t="shared" si="17"/>
        <v>100800</v>
      </c>
      <c r="U135" s="368"/>
    </row>
    <row r="136" spans="2:21" ht="20.100000000000001" customHeight="1">
      <c r="B136" s="43">
        <v>128</v>
      </c>
      <c r="C136" s="53" t="s">
        <v>111</v>
      </c>
      <c r="D136" s="43" t="s">
        <v>9</v>
      </c>
      <c r="E136" s="43" t="s">
        <v>79</v>
      </c>
      <c r="F136" s="44">
        <f>普通厅列表!I663</f>
        <v>1</v>
      </c>
      <c r="G136" s="413">
        <v>9</v>
      </c>
      <c r="H136" s="44">
        <f>普通厅列表!J663</f>
        <v>9</v>
      </c>
      <c r="I136" s="413">
        <v>9</v>
      </c>
      <c r="J136" s="45">
        <f t="shared" si="18"/>
        <v>1</v>
      </c>
      <c r="K136" s="45">
        <f t="shared" si="20"/>
        <v>1</v>
      </c>
      <c r="L136" s="47">
        <v>30</v>
      </c>
      <c r="M136" s="54">
        <f>IF(L136=15,0.6666,IF(L136=30,1,IF(L136=45,1.7,IF(L136=60,2,0))))</f>
        <v>1</v>
      </c>
      <c r="N136" s="54">
        <f t="shared" si="19"/>
        <v>1</v>
      </c>
      <c r="O136" s="47">
        <v>2</v>
      </c>
      <c r="P136" s="402">
        <v>5600</v>
      </c>
      <c r="Q136" s="402">
        <v>5600</v>
      </c>
      <c r="R136" s="46">
        <f t="shared" si="16"/>
        <v>50400</v>
      </c>
      <c r="S136" s="48">
        <v>1</v>
      </c>
      <c r="T136" s="354">
        <f t="shared" si="17"/>
        <v>100800</v>
      </c>
      <c r="U136" s="368"/>
    </row>
    <row r="137" spans="2:21" ht="20.100000000000001" customHeight="1">
      <c r="B137" s="43">
        <v>129</v>
      </c>
      <c r="C137" s="53" t="s">
        <v>111</v>
      </c>
      <c r="D137" s="43" t="s">
        <v>9</v>
      </c>
      <c r="E137" s="43" t="s">
        <v>477</v>
      </c>
      <c r="F137" s="44">
        <f>普通厅列表!I665</f>
        <v>1</v>
      </c>
      <c r="G137" s="413">
        <v>7</v>
      </c>
      <c r="H137" s="44">
        <f>普通厅列表!J665</f>
        <v>7</v>
      </c>
      <c r="I137" s="413">
        <v>7</v>
      </c>
      <c r="J137" s="45">
        <f t="shared" si="18"/>
        <v>1</v>
      </c>
      <c r="K137" s="45">
        <f t="shared" si="20"/>
        <v>1</v>
      </c>
      <c r="L137" s="47">
        <v>30</v>
      </c>
      <c r="M137" s="54">
        <f>IF(L137=15,0.6666,IF(L137=30,1,IF(L137=45,1.7,IF(L137=60,2,0))))</f>
        <v>1</v>
      </c>
      <c r="N137" s="54">
        <f t="shared" si="19"/>
        <v>1</v>
      </c>
      <c r="O137" s="47">
        <v>2</v>
      </c>
      <c r="P137" s="402">
        <v>5600</v>
      </c>
      <c r="Q137" s="402">
        <v>5600</v>
      </c>
      <c r="R137" s="46">
        <f t="shared" si="16"/>
        <v>39200</v>
      </c>
      <c r="S137" s="48">
        <v>1</v>
      </c>
      <c r="T137" s="354">
        <f t="shared" si="17"/>
        <v>78400</v>
      </c>
      <c r="U137" s="368"/>
    </row>
    <row r="138" spans="2:21" ht="20.100000000000001" customHeight="1">
      <c r="B138" s="43">
        <v>130</v>
      </c>
      <c r="C138" s="53" t="s">
        <v>111</v>
      </c>
      <c r="D138" s="43" t="s">
        <v>9</v>
      </c>
      <c r="E138" s="43" t="s">
        <v>485</v>
      </c>
      <c r="F138" s="44">
        <f>普通厅列表!I667</f>
        <v>1</v>
      </c>
      <c r="G138" s="413">
        <v>9</v>
      </c>
      <c r="H138" s="44">
        <f>普通厅列表!J667</f>
        <v>9</v>
      </c>
      <c r="I138" s="413">
        <v>9</v>
      </c>
      <c r="J138" s="45">
        <f t="shared" si="18"/>
        <v>1</v>
      </c>
      <c r="K138" s="45">
        <f t="shared" si="20"/>
        <v>1</v>
      </c>
      <c r="L138" s="47">
        <v>30</v>
      </c>
      <c r="M138" s="54">
        <f t="shared" si="21"/>
        <v>1</v>
      </c>
      <c r="N138" s="54">
        <f t="shared" si="19"/>
        <v>1</v>
      </c>
      <c r="O138" s="47">
        <v>2</v>
      </c>
      <c r="P138" s="402">
        <v>5600</v>
      </c>
      <c r="Q138" s="402">
        <v>5600</v>
      </c>
      <c r="R138" s="46">
        <f t="shared" si="16"/>
        <v>50400</v>
      </c>
      <c r="S138" s="48">
        <v>1</v>
      </c>
      <c r="T138" s="354">
        <f t="shared" si="17"/>
        <v>100800</v>
      </c>
      <c r="U138" s="368"/>
    </row>
    <row r="139" spans="2:21" ht="20.100000000000001" customHeight="1">
      <c r="B139" s="43">
        <v>131</v>
      </c>
      <c r="C139" s="53" t="s">
        <v>111</v>
      </c>
      <c r="D139" s="43" t="s">
        <v>8</v>
      </c>
      <c r="E139" s="43" t="s">
        <v>80</v>
      </c>
      <c r="F139" s="44">
        <f>普通厅列表!I669</f>
        <v>1</v>
      </c>
      <c r="G139" s="413">
        <v>6</v>
      </c>
      <c r="H139" s="44">
        <f>普通厅列表!J669</f>
        <v>6</v>
      </c>
      <c r="I139" s="413">
        <v>6</v>
      </c>
      <c r="J139" s="45">
        <f t="shared" si="18"/>
        <v>1</v>
      </c>
      <c r="K139" s="45">
        <f t="shared" si="20"/>
        <v>1</v>
      </c>
      <c r="L139" s="47">
        <v>30</v>
      </c>
      <c r="M139" s="54">
        <f t="shared" si="21"/>
        <v>1</v>
      </c>
      <c r="N139" s="54">
        <f t="shared" si="19"/>
        <v>1</v>
      </c>
      <c r="O139" s="47">
        <v>2</v>
      </c>
      <c r="P139" s="402">
        <v>5600</v>
      </c>
      <c r="Q139" s="402">
        <v>5600</v>
      </c>
      <c r="R139" s="46">
        <f t="shared" si="16"/>
        <v>33600</v>
      </c>
      <c r="S139" s="48">
        <v>1</v>
      </c>
      <c r="T139" s="354">
        <f t="shared" si="17"/>
        <v>67200</v>
      </c>
      <c r="U139" s="368"/>
    </row>
    <row r="140" spans="2:21" ht="20.100000000000001" customHeight="1">
      <c r="B140" s="43">
        <v>132</v>
      </c>
      <c r="C140" s="53" t="s">
        <v>193</v>
      </c>
      <c r="D140" s="72" t="s">
        <v>8</v>
      </c>
      <c r="E140" s="72" t="s">
        <v>457</v>
      </c>
      <c r="F140" s="44">
        <f>普通厅列表!I671</f>
        <v>1</v>
      </c>
      <c r="G140" s="413">
        <v>8</v>
      </c>
      <c r="H140" s="44">
        <f>普通厅列表!J671</f>
        <v>8</v>
      </c>
      <c r="I140" s="413">
        <v>8</v>
      </c>
      <c r="J140" s="45">
        <f t="shared" si="18"/>
        <v>1</v>
      </c>
      <c r="K140" s="45">
        <f t="shared" si="20"/>
        <v>1</v>
      </c>
      <c r="L140" s="47">
        <v>30</v>
      </c>
      <c r="M140" s="54">
        <f t="shared" si="21"/>
        <v>1</v>
      </c>
      <c r="N140" s="54">
        <f t="shared" si="19"/>
        <v>1</v>
      </c>
      <c r="O140" s="47">
        <v>2</v>
      </c>
      <c r="P140" s="402">
        <v>5600</v>
      </c>
      <c r="Q140" s="402">
        <v>5600</v>
      </c>
      <c r="R140" s="46">
        <f t="shared" si="16"/>
        <v>44800</v>
      </c>
      <c r="S140" s="48">
        <v>1</v>
      </c>
      <c r="T140" s="354">
        <f t="shared" si="17"/>
        <v>89600</v>
      </c>
      <c r="U140" s="368"/>
    </row>
    <row r="141" spans="2:21" ht="20.100000000000001" customHeight="1">
      <c r="B141" s="43">
        <v>133</v>
      </c>
      <c r="C141" s="53" t="s">
        <v>496</v>
      </c>
      <c r="D141" s="72" t="s">
        <v>20</v>
      </c>
      <c r="E141" s="72" t="s">
        <v>568</v>
      </c>
      <c r="F141" s="44">
        <f>普通厅列表!I673</f>
        <v>1</v>
      </c>
      <c r="G141" s="413">
        <v>9</v>
      </c>
      <c r="H141" s="44">
        <f>普通厅列表!J673</f>
        <v>9</v>
      </c>
      <c r="I141" s="413">
        <v>9</v>
      </c>
      <c r="J141" s="45">
        <f t="shared" si="18"/>
        <v>1</v>
      </c>
      <c r="K141" s="45">
        <f>H141/G141</f>
        <v>1</v>
      </c>
      <c r="L141" s="47">
        <v>30</v>
      </c>
      <c r="M141" s="54">
        <f>IF(L141=15,0.6666,IF(L141=30,1,IF(L141=45,1.7,IF(L141=60,2,0))))</f>
        <v>1</v>
      </c>
      <c r="N141" s="54">
        <f t="shared" si="19"/>
        <v>1</v>
      </c>
      <c r="O141" s="47">
        <v>2</v>
      </c>
      <c r="P141" s="402">
        <v>5600</v>
      </c>
      <c r="Q141" s="402">
        <v>5600</v>
      </c>
      <c r="R141" s="46">
        <f t="shared" si="16"/>
        <v>50400</v>
      </c>
      <c r="S141" s="48">
        <v>1</v>
      </c>
      <c r="T141" s="354">
        <f t="shared" si="17"/>
        <v>100800</v>
      </c>
      <c r="U141" s="368"/>
    </row>
    <row r="142" spans="2:21" ht="20.100000000000001" customHeight="1">
      <c r="B142" s="43">
        <v>134</v>
      </c>
      <c r="C142" s="27" t="s">
        <v>193</v>
      </c>
      <c r="D142" s="72" t="s">
        <v>20</v>
      </c>
      <c r="E142" s="55" t="s">
        <v>723</v>
      </c>
      <c r="F142" s="44">
        <f>普通厅列表!I675</f>
        <v>1</v>
      </c>
      <c r="G142" s="413">
        <v>7</v>
      </c>
      <c r="H142" s="44">
        <f>普通厅列表!J675</f>
        <v>7</v>
      </c>
      <c r="I142" s="413">
        <v>7</v>
      </c>
      <c r="J142" s="45">
        <f t="shared" si="18"/>
        <v>1</v>
      </c>
      <c r="K142" s="45">
        <f>H142/G142</f>
        <v>1</v>
      </c>
      <c r="L142" s="47">
        <v>30</v>
      </c>
      <c r="M142" s="54">
        <f>IF(L142=15,0.6666,IF(L142=30,1,IF(L142=45,1.7,IF(L142=60,2,0))))</f>
        <v>1</v>
      </c>
      <c r="N142" s="54">
        <f t="shared" si="19"/>
        <v>1</v>
      </c>
      <c r="O142" s="47">
        <v>2</v>
      </c>
      <c r="P142" s="402">
        <v>5600</v>
      </c>
      <c r="Q142" s="402">
        <v>5600</v>
      </c>
      <c r="R142" s="46">
        <f t="shared" si="16"/>
        <v>39200</v>
      </c>
      <c r="S142" s="48">
        <v>1</v>
      </c>
      <c r="T142" s="354">
        <f t="shared" si="17"/>
        <v>78400</v>
      </c>
      <c r="U142" s="368"/>
    </row>
    <row r="143" spans="2:21" ht="20.100000000000001" customHeight="1">
      <c r="B143" s="43">
        <v>135</v>
      </c>
      <c r="C143" s="27" t="s">
        <v>193</v>
      </c>
      <c r="D143" s="72" t="s">
        <v>20</v>
      </c>
      <c r="E143" s="55" t="s">
        <v>2505</v>
      </c>
      <c r="F143" s="44">
        <f>普通厅列表!I677</f>
        <v>1</v>
      </c>
      <c r="G143" s="413">
        <v>7</v>
      </c>
      <c r="H143" s="44">
        <f>普通厅列表!J677</f>
        <v>7</v>
      </c>
      <c r="I143" s="413">
        <v>7</v>
      </c>
      <c r="J143" s="45">
        <f t="shared" ref="J143:J210" si="40">I143/G143</f>
        <v>1</v>
      </c>
      <c r="K143" s="45">
        <f>H143/G143</f>
        <v>1</v>
      </c>
      <c r="L143" s="47">
        <v>30</v>
      </c>
      <c r="M143" s="54">
        <f>IF(L143=15,0.6666,IF(L143=30,1,IF(L143=45,1.7,IF(L143=60,2,0))))</f>
        <v>1</v>
      </c>
      <c r="N143" s="54">
        <f t="shared" ref="N143:N210" si="41">IF(K143&gt;=0.8,1,IF(K143&lt;=0,0,IF(K143&lt;=0.5,1.5,IF(K143&lt;1,1.2,1))))</f>
        <v>1</v>
      </c>
      <c r="O143" s="47">
        <v>2</v>
      </c>
      <c r="P143" s="402">
        <v>5600</v>
      </c>
      <c r="Q143" s="402">
        <v>5600</v>
      </c>
      <c r="R143" s="46">
        <f t="shared" ref="R143:R210" si="42">IF(J143=100%,P143*N143*M143*H143,IF(K143&gt;J143,Q143*N143*M143*H143,IF(K143&lt;=J143,P143*N143*M143*H143)))</f>
        <v>39200</v>
      </c>
      <c r="S143" s="48">
        <v>1</v>
      </c>
      <c r="T143" s="354">
        <f t="shared" ref="T143:T210" si="43">R143*S143*O143</f>
        <v>78400</v>
      </c>
      <c r="U143" s="368"/>
    </row>
    <row r="144" spans="2:21" ht="20.100000000000001" customHeight="1">
      <c r="B144" s="43">
        <v>136</v>
      </c>
      <c r="C144" s="27" t="s">
        <v>3584</v>
      </c>
      <c r="D144" s="72" t="s">
        <v>20</v>
      </c>
      <c r="E144" s="55" t="s">
        <v>3591</v>
      </c>
      <c r="F144" s="44">
        <f>普通厅列表!I678</f>
        <v>1</v>
      </c>
      <c r="G144" s="413">
        <v>7</v>
      </c>
      <c r="H144" s="44">
        <f>普通厅列表!J678</f>
        <v>7</v>
      </c>
      <c r="I144" s="413">
        <v>7</v>
      </c>
      <c r="J144" s="45">
        <f t="shared" ref="J144" si="44">I144/G144</f>
        <v>1</v>
      </c>
      <c r="K144" s="45">
        <f>H144/G144</f>
        <v>1</v>
      </c>
      <c r="L144" s="47">
        <v>30</v>
      </c>
      <c r="M144" s="54">
        <f>IF(L144=15,0.6666,IF(L144=30,1,IF(L144=45,1.7,IF(L144=60,2,0))))</f>
        <v>1</v>
      </c>
      <c r="N144" s="54">
        <f t="shared" ref="N144" si="45">IF(K144&gt;=0.8,1,IF(K144&lt;=0,0,IF(K144&lt;=0.5,1.5,IF(K144&lt;1,1.2,1))))</f>
        <v>1</v>
      </c>
      <c r="O144" s="47">
        <v>2</v>
      </c>
      <c r="P144" s="402">
        <v>5600</v>
      </c>
      <c r="Q144" s="402">
        <v>5600</v>
      </c>
      <c r="R144" s="46">
        <f t="shared" ref="R144" si="46">IF(J144=100%,P144*N144*M144*H144,IF(K144&gt;J144,Q144*N144*M144*H144,IF(K144&lt;=J144,P144*N144*M144*H144)))</f>
        <v>39200</v>
      </c>
      <c r="S144" s="48">
        <v>1</v>
      </c>
      <c r="T144" s="354">
        <f t="shared" ref="T144" si="47">R144*S144*O144</f>
        <v>78400</v>
      </c>
      <c r="U144" s="368"/>
    </row>
    <row r="145" spans="2:21" ht="20.100000000000001" customHeight="1">
      <c r="B145" s="43">
        <v>137</v>
      </c>
      <c r="C145" s="53" t="s">
        <v>111</v>
      </c>
      <c r="D145" s="43" t="s">
        <v>14</v>
      </c>
      <c r="E145" s="43" t="s">
        <v>157</v>
      </c>
      <c r="F145" s="44">
        <f>普通厅列表!I682</f>
        <v>2</v>
      </c>
      <c r="G145" s="413">
        <v>18</v>
      </c>
      <c r="H145" s="44">
        <f>普通厅列表!J682</f>
        <v>18</v>
      </c>
      <c r="I145" s="413">
        <v>18</v>
      </c>
      <c r="J145" s="45">
        <f t="shared" si="40"/>
        <v>1</v>
      </c>
      <c r="K145" s="45">
        <f t="shared" si="20"/>
        <v>1</v>
      </c>
      <c r="L145" s="47">
        <v>30</v>
      </c>
      <c r="M145" s="54">
        <f>IF(L145=15,0.6666,IF(L145=30,1,IF(L145=45,1.7,IF(L145=60,2,0))))</f>
        <v>1</v>
      </c>
      <c r="N145" s="54">
        <f t="shared" si="41"/>
        <v>1</v>
      </c>
      <c r="O145" s="47">
        <v>2</v>
      </c>
      <c r="P145" s="402">
        <v>5600</v>
      </c>
      <c r="Q145" s="402">
        <v>5600</v>
      </c>
      <c r="R145" s="46">
        <f t="shared" si="42"/>
        <v>100800</v>
      </c>
      <c r="S145" s="48">
        <v>1</v>
      </c>
      <c r="T145" s="354">
        <f t="shared" si="43"/>
        <v>201600</v>
      </c>
      <c r="U145" s="368"/>
    </row>
    <row r="146" spans="2:21" ht="20.100000000000001" customHeight="1">
      <c r="B146" s="43">
        <v>138</v>
      </c>
      <c r="C146" s="53" t="s">
        <v>111</v>
      </c>
      <c r="D146" s="43" t="s">
        <v>14</v>
      </c>
      <c r="E146" s="43" t="s">
        <v>502</v>
      </c>
      <c r="F146" s="44">
        <f>普通厅列表!I684</f>
        <v>1</v>
      </c>
      <c r="G146" s="413">
        <v>7</v>
      </c>
      <c r="H146" s="44">
        <f>普通厅列表!J684</f>
        <v>7</v>
      </c>
      <c r="I146" s="413">
        <v>7</v>
      </c>
      <c r="J146" s="45">
        <f t="shared" si="40"/>
        <v>1</v>
      </c>
      <c r="K146" s="45">
        <f t="shared" si="20"/>
        <v>1</v>
      </c>
      <c r="L146" s="47">
        <v>30</v>
      </c>
      <c r="M146" s="54">
        <f t="shared" si="21"/>
        <v>1</v>
      </c>
      <c r="N146" s="54">
        <f t="shared" si="41"/>
        <v>1</v>
      </c>
      <c r="O146" s="47">
        <v>2</v>
      </c>
      <c r="P146" s="402">
        <v>5600</v>
      </c>
      <c r="Q146" s="402">
        <v>5600</v>
      </c>
      <c r="R146" s="46">
        <f t="shared" si="42"/>
        <v>39200</v>
      </c>
      <c r="S146" s="48">
        <v>1</v>
      </c>
      <c r="T146" s="354">
        <f t="shared" si="43"/>
        <v>78400</v>
      </c>
      <c r="U146" s="368"/>
    </row>
    <row r="147" spans="2:21" ht="20.100000000000001" customHeight="1">
      <c r="B147" s="43">
        <v>139</v>
      </c>
      <c r="C147" s="53" t="s">
        <v>600</v>
      </c>
      <c r="D147" s="43" t="s">
        <v>14</v>
      </c>
      <c r="E147" s="43" t="s">
        <v>601</v>
      </c>
      <c r="F147" s="44">
        <f>普通厅列表!I686</f>
        <v>1</v>
      </c>
      <c r="G147" s="413">
        <v>7</v>
      </c>
      <c r="H147" s="44">
        <f>普通厅列表!J686</f>
        <v>7</v>
      </c>
      <c r="I147" s="413">
        <v>7</v>
      </c>
      <c r="J147" s="45">
        <f t="shared" si="40"/>
        <v>1</v>
      </c>
      <c r="K147" s="45">
        <f t="shared" si="20"/>
        <v>1</v>
      </c>
      <c r="L147" s="47">
        <v>30</v>
      </c>
      <c r="M147" s="54">
        <f t="shared" si="21"/>
        <v>1</v>
      </c>
      <c r="N147" s="54">
        <f t="shared" si="41"/>
        <v>1</v>
      </c>
      <c r="O147" s="47">
        <v>2</v>
      </c>
      <c r="P147" s="402">
        <v>5600</v>
      </c>
      <c r="Q147" s="402">
        <v>5600</v>
      </c>
      <c r="R147" s="46">
        <f t="shared" si="42"/>
        <v>39200</v>
      </c>
      <c r="S147" s="48">
        <v>1</v>
      </c>
      <c r="T147" s="354">
        <f t="shared" si="43"/>
        <v>78400</v>
      </c>
      <c r="U147" s="368"/>
    </row>
    <row r="148" spans="2:21" ht="20.100000000000001" customHeight="1">
      <c r="B148" s="43">
        <v>140</v>
      </c>
      <c r="C148" s="53" t="s">
        <v>600</v>
      </c>
      <c r="D148" s="43" t="s">
        <v>14</v>
      </c>
      <c r="E148" s="43" t="s">
        <v>608</v>
      </c>
      <c r="F148" s="44">
        <f>普通厅列表!I688</f>
        <v>1</v>
      </c>
      <c r="G148" s="413">
        <v>11</v>
      </c>
      <c r="H148" s="44">
        <f>普通厅列表!J688</f>
        <v>11</v>
      </c>
      <c r="I148" s="413">
        <v>11</v>
      </c>
      <c r="J148" s="45">
        <f t="shared" si="40"/>
        <v>1</v>
      </c>
      <c r="K148" s="45">
        <f>H148/G148</f>
        <v>1</v>
      </c>
      <c r="L148" s="47">
        <v>30</v>
      </c>
      <c r="M148" s="54">
        <f>IF(L148=15,0.6666,IF(L148=30,1,IF(L148=45,1.7,IF(L148=60,2,0))))</f>
        <v>1</v>
      </c>
      <c r="N148" s="54">
        <f t="shared" si="41"/>
        <v>1</v>
      </c>
      <c r="O148" s="47">
        <v>2</v>
      </c>
      <c r="P148" s="402">
        <v>5600</v>
      </c>
      <c r="Q148" s="402">
        <v>5600</v>
      </c>
      <c r="R148" s="46">
        <f t="shared" si="42"/>
        <v>61600</v>
      </c>
      <c r="S148" s="48">
        <v>1</v>
      </c>
      <c r="T148" s="354">
        <f t="shared" si="43"/>
        <v>123200</v>
      </c>
      <c r="U148" s="368"/>
    </row>
    <row r="149" spans="2:21" ht="20.100000000000001" customHeight="1">
      <c r="B149" s="43">
        <v>141</v>
      </c>
      <c r="C149" s="53" t="s">
        <v>111</v>
      </c>
      <c r="D149" s="43" t="s">
        <v>14</v>
      </c>
      <c r="E149" s="43" t="s">
        <v>636</v>
      </c>
      <c r="F149" s="44">
        <f>普通厅列表!I690</f>
        <v>1</v>
      </c>
      <c r="G149" s="413">
        <v>9</v>
      </c>
      <c r="H149" s="44">
        <f>普通厅列表!J690</f>
        <v>9</v>
      </c>
      <c r="I149" s="413">
        <v>9</v>
      </c>
      <c r="J149" s="45">
        <f t="shared" si="40"/>
        <v>1</v>
      </c>
      <c r="K149" s="45">
        <f>H149/G149</f>
        <v>1</v>
      </c>
      <c r="L149" s="47">
        <v>30</v>
      </c>
      <c r="M149" s="54">
        <f>IF(L149=15,0.6666,IF(L149=30,1,IF(L149=45,1.7,IF(L149=60,2,0))))</f>
        <v>1</v>
      </c>
      <c r="N149" s="54">
        <f t="shared" si="41"/>
        <v>1</v>
      </c>
      <c r="O149" s="47">
        <v>2</v>
      </c>
      <c r="P149" s="402">
        <v>5600</v>
      </c>
      <c r="Q149" s="402">
        <v>5600</v>
      </c>
      <c r="R149" s="46">
        <f t="shared" si="42"/>
        <v>50400</v>
      </c>
      <c r="S149" s="48">
        <v>1</v>
      </c>
      <c r="T149" s="354">
        <f t="shared" si="43"/>
        <v>100800</v>
      </c>
      <c r="U149" s="368"/>
    </row>
    <row r="150" spans="2:21" ht="20.100000000000001" customHeight="1">
      <c r="B150" s="43">
        <v>142</v>
      </c>
      <c r="C150" s="53" t="s">
        <v>111</v>
      </c>
      <c r="D150" s="43" t="s">
        <v>14</v>
      </c>
      <c r="E150" s="43" t="s">
        <v>750</v>
      </c>
      <c r="F150" s="44">
        <f>普通厅列表!I692</f>
        <v>1</v>
      </c>
      <c r="G150" s="413">
        <v>4</v>
      </c>
      <c r="H150" s="44">
        <f>普通厅列表!J692</f>
        <v>4</v>
      </c>
      <c r="I150" s="413">
        <v>4</v>
      </c>
      <c r="J150" s="45">
        <f t="shared" si="40"/>
        <v>1</v>
      </c>
      <c r="K150" s="45">
        <f>H150/G150</f>
        <v>1</v>
      </c>
      <c r="L150" s="47">
        <v>30</v>
      </c>
      <c r="M150" s="54">
        <f>IF(L150=15,0.6666,IF(L150=30,1,IF(L150=45,1.7,IF(L150=60,2,0))))</f>
        <v>1</v>
      </c>
      <c r="N150" s="54">
        <f t="shared" si="41"/>
        <v>1</v>
      </c>
      <c r="O150" s="47">
        <v>2</v>
      </c>
      <c r="P150" s="402">
        <v>5600</v>
      </c>
      <c r="Q150" s="402">
        <v>5600</v>
      </c>
      <c r="R150" s="46">
        <f t="shared" si="42"/>
        <v>22400</v>
      </c>
      <c r="S150" s="48">
        <v>1</v>
      </c>
      <c r="T150" s="354">
        <f t="shared" si="43"/>
        <v>44800</v>
      </c>
      <c r="U150" s="368"/>
    </row>
    <row r="151" spans="2:21" ht="20.100000000000001" customHeight="1">
      <c r="B151" s="43">
        <v>143</v>
      </c>
      <c r="C151" s="53" t="s">
        <v>111</v>
      </c>
      <c r="D151" s="43" t="s">
        <v>14</v>
      </c>
      <c r="E151" s="43" t="s">
        <v>2465</v>
      </c>
      <c r="F151" s="44">
        <f>普通厅列表!I694</f>
        <v>1</v>
      </c>
      <c r="G151" s="413">
        <v>11</v>
      </c>
      <c r="H151" s="44">
        <f>普通厅列表!J694</f>
        <v>11</v>
      </c>
      <c r="I151" s="413">
        <v>11</v>
      </c>
      <c r="J151" s="45">
        <f t="shared" si="40"/>
        <v>1</v>
      </c>
      <c r="K151" s="45">
        <f>H151/G151</f>
        <v>1</v>
      </c>
      <c r="L151" s="47">
        <v>30</v>
      </c>
      <c r="M151" s="54">
        <f>IF(L151=15,0.6666,IF(L151=30,1,IF(L151=45,1.7,IF(L151=60,2,0))))</f>
        <v>1</v>
      </c>
      <c r="N151" s="54">
        <f t="shared" si="41"/>
        <v>1</v>
      </c>
      <c r="O151" s="47">
        <v>2</v>
      </c>
      <c r="P151" s="402">
        <v>5600</v>
      </c>
      <c r="Q151" s="402">
        <v>5600</v>
      </c>
      <c r="R151" s="46">
        <f t="shared" si="42"/>
        <v>61600</v>
      </c>
      <c r="S151" s="48">
        <v>1</v>
      </c>
      <c r="T151" s="354">
        <f t="shared" si="43"/>
        <v>123200</v>
      </c>
      <c r="U151" s="368"/>
    </row>
    <row r="152" spans="2:21" ht="20.100000000000001" customHeight="1">
      <c r="B152" s="43">
        <v>144</v>
      </c>
      <c r="C152" s="53" t="s">
        <v>111</v>
      </c>
      <c r="D152" s="43" t="s">
        <v>51</v>
      </c>
      <c r="E152" s="43" t="s">
        <v>158</v>
      </c>
      <c r="F152" s="44">
        <f>普通厅列表!I697</f>
        <v>2</v>
      </c>
      <c r="G152" s="413">
        <v>16</v>
      </c>
      <c r="H152" s="44">
        <f>普通厅列表!J697</f>
        <v>16</v>
      </c>
      <c r="I152" s="413">
        <v>16</v>
      </c>
      <c r="J152" s="45">
        <f t="shared" si="40"/>
        <v>1</v>
      </c>
      <c r="K152" s="45">
        <f t="shared" si="20"/>
        <v>1</v>
      </c>
      <c r="L152" s="47">
        <v>30</v>
      </c>
      <c r="M152" s="54">
        <f t="shared" si="21"/>
        <v>1</v>
      </c>
      <c r="N152" s="54">
        <f t="shared" si="41"/>
        <v>1</v>
      </c>
      <c r="O152" s="47">
        <v>2</v>
      </c>
      <c r="P152" s="402">
        <v>5600</v>
      </c>
      <c r="Q152" s="402">
        <v>5600</v>
      </c>
      <c r="R152" s="46">
        <f t="shared" si="42"/>
        <v>89600</v>
      </c>
      <c r="S152" s="48">
        <v>1</v>
      </c>
      <c r="T152" s="354">
        <f t="shared" si="43"/>
        <v>179200</v>
      </c>
      <c r="U152" s="368"/>
    </row>
    <row r="153" spans="2:21" ht="20.100000000000001" customHeight="1">
      <c r="B153" s="43">
        <v>145</v>
      </c>
      <c r="C153" s="53" t="s">
        <v>111</v>
      </c>
      <c r="D153" s="43" t="s">
        <v>51</v>
      </c>
      <c r="E153" s="43" t="s">
        <v>159</v>
      </c>
      <c r="F153" s="44">
        <f>普通厅列表!I699</f>
        <v>1</v>
      </c>
      <c r="G153" s="413">
        <v>6</v>
      </c>
      <c r="H153" s="44">
        <f>普通厅列表!J699</f>
        <v>6</v>
      </c>
      <c r="I153" s="413">
        <v>6</v>
      </c>
      <c r="J153" s="45">
        <f t="shared" si="40"/>
        <v>1</v>
      </c>
      <c r="K153" s="45">
        <f t="shared" si="20"/>
        <v>1</v>
      </c>
      <c r="L153" s="47">
        <v>30</v>
      </c>
      <c r="M153" s="54">
        <f t="shared" si="21"/>
        <v>1</v>
      </c>
      <c r="N153" s="54">
        <f t="shared" si="41"/>
        <v>1</v>
      </c>
      <c r="O153" s="47">
        <v>2</v>
      </c>
      <c r="P153" s="402">
        <v>5600</v>
      </c>
      <c r="Q153" s="402">
        <v>5600</v>
      </c>
      <c r="R153" s="46">
        <f t="shared" si="42"/>
        <v>33600</v>
      </c>
      <c r="S153" s="48">
        <v>1</v>
      </c>
      <c r="T153" s="354">
        <f t="shared" si="43"/>
        <v>67200</v>
      </c>
      <c r="U153" s="368"/>
    </row>
    <row r="154" spans="2:21" ht="20.100000000000001" customHeight="1">
      <c r="B154" s="43">
        <v>146</v>
      </c>
      <c r="C154" s="53" t="s">
        <v>193</v>
      </c>
      <c r="D154" s="72" t="s">
        <v>198</v>
      </c>
      <c r="E154" s="72" t="s">
        <v>199</v>
      </c>
      <c r="F154" s="44">
        <f>普通厅列表!I701</f>
        <v>1</v>
      </c>
      <c r="G154" s="413">
        <v>8</v>
      </c>
      <c r="H154" s="44">
        <f>普通厅列表!J701</f>
        <v>8</v>
      </c>
      <c r="I154" s="413">
        <v>8</v>
      </c>
      <c r="J154" s="45">
        <f t="shared" si="40"/>
        <v>1</v>
      </c>
      <c r="K154" s="45">
        <f t="shared" si="20"/>
        <v>1</v>
      </c>
      <c r="L154" s="47">
        <v>30</v>
      </c>
      <c r="M154" s="54">
        <f>IF(L154=15,0.6666,IF(L154=30,1,IF(L154=45,1.7,IF(L154=60,2,0))))</f>
        <v>1</v>
      </c>
      <c r="N154" s="54">
        <f t="shared" si="41"/>
        <v>1</v>
      </c>
      <c r="O154" s="47">
        <v>2</v>
      </c>
      <c r="P154" s="402">
        <v>5600</v>
      </c>
      <c r="Q154" s="402">
        <v>5600</v>
      </c>
      <c r="R154" s="46">
        <f t="shared" si="42"/>
        <v>44800</v>
      </c>
      <c r="S154" s="48">
        <v>1</v>
      </c>
      <c r="T154" s="354">
        <f t="shared" si="43"/>
        <v>89600</v>
      </c>
      <c r="U154" s="368"/>
    </row>
    <row r="155" spans="2:21" ht="20.100000000000001" customHeight="1">
      <c r="B155" s="43">
        <v>147</v>
      </c>
      <c r="C155" s="53" t="s">
        <v>111</v>
      </c>
      <c r="D155" s="43" t="s">
        <v>488</v>
      </c>
      <c r="E155" s="43" t="s">
        <v>489</v>
      </c>
      <c r="F155" s="44">
        <f>普通厅列表!I704</f>
        <v>2</v>
      </c>
      <c r="G155" s="413">
        <v>16</v>
      </c>
      <c r="H155" s="44">
        <f>普通厅列表!J704</f>
        <v>16</v>
      </c>
      <c r="I155" s="413">
        <v>16</v>
      </c>
      <c r="J155" s="45">
        <f t="shared" si="40"/>
        <v>1</v>
      </c>
      <c r="K155" s="45">
        <f t="shared" si="20"/>
        <v>1</v>
      </c>
      <c r="L155" s="47">
        <v>30</v>
      </c>
      <c r="M155" s="54">
        <f t="shared" si="21"/>
        <v>1</v>
      </c>
      <c r="N155" s="54">
        <f t="shared" si="41"/>
        <v>1</v>
      </c>
      <c r="O155" s="47">
        <v>2</v>
      </c>
      <c r="P155" s="402">
        <v>5600</v>
      </c>
      <c r="Q155" s="402">
        <v>5600</v>
      </c>
      <c r="R155" s="46">
        <f t="shared" si="42"/>
        <v>89600</v>
      </c>
      <c r="S155" s="48">
        <v>1</v>
      </c>
      <c r="T155" s="354">
        <f t="shared" si="43"/>
        <v>179200</v>
      </c>
      <c r="U155" s="368"/>
    </row>
    <row r="156" spans="2:21" ht="20.100000000000001" customHeight="1">
      <c r="B156" s="43">
        <v>148</v>
      </c>
      <c r="C156" s="53" t="s">
        <v>111</v>
      </c>
      <c r="D156" s="43" t="s">
        <v>34</v>
      </c>
      <c r="E156" s="43" t="s">
        <v>82</v>
      </c>
      <c r="F156" s="44">
        <f>普通厅列表!I710</f>
        <v>5</v>
      </c>
      <c r="G156" s="413">
        <v>38</v>
      </c>
      <c r="H156" s="44">
        <f>普通厅列表!J710</f>
        <v>38</v>
      </c>
      <c r="I156" s="413">
        <v>38</v>
      </c>
      <c r="J156" s="45">
        <f t="shared" si="40"/>
        <v>1</v>
      </c>
      <c r="K156" s="45">
        <f t="shared" si="20"/>
        <v>1</v>
      </c>
      <c r="L156" s="47">
        <v>30</v>
      </c>
      <c r="M156" s="54">
        <f t="shared" si="21"/>
        <v>1</v>
      </c>
      <c r="N156" s="54">
        <f t="shared" si="41"/>
        <v>1</v>
      </c>
      <c r="O156" s="47">
        <v>2</v>
      </c>
      <c r="P156" s="402">
        <v>5600</v>
      </c>
      <c r="Q156" s="402">
        <v>5600</v>
      </c>
      <c r="R156" s="46">
        <f t="shared" si="42"/>
        <v>212800</v>
      </c>
      <c r="S156" s="48">
        <v>1</v>
      </c>
      <c r="T156" s="354">
        <f t="shared" si="43"/>
        <v>425600</v>
      </c>
      <c r="U156" s="368"/>
    </row>
    <row r="157" spans="2:21" ht="20.100000000000001" customHeight="1">
      <c r="B157" s="43">
        <v>149</v>
      </c>
      <c r="C157" s="53" t="s">
        <v>111</v>
      </c>
      <c r="D157" s="43" t="s">
        <v>34</v>
      </c>
      <c r="E157" s="43" t="s">
        <v>83</v>
      </c>
      <c r="F157" s="44">
        <f>普通厅列表!I712</f>
        <v>1</v>
      </c>
      <c r="G157" s="413">
        <v>10</v>
      </c>
      <c r="H157" s="44">
        <f>普通厅列表!J712</f>
        <v>10</v>
      </c>
      <c r="I157" s="413">
        <v>10</v>
      </c>
      <c r="J157" s="45">
        <f t="shared" si="40"/>
        <v>1</v>
      </c>
      <c r="K157" s="45">
        <f t="shared" si="20"/>
        <v>1</v>
      </c>
      <c r="L157" s="47">
        <v>30</v>
      </c>
      <c r="M157" s="54">
        <f t="shared" si="21"/>
        <v>1</v>
      </c>
      <c r="N157" s="54">
        <f t="shared" si="41"/>
        <v>1</v>
      </c>
      <c r="O157" s="47">
        <v>2</v>
      </c>
      <c r="P157" s="402">
        <v>5600</v>
      </c>
      <c r="Q157" s="402">
        <v>5600</v>
      </c>
      <c r="R157" s="46">
        <f t="shared" si="42"/>
        <v>56000</v>
      </c>
      <c r="S157" s="48">
        <v>1</v>
      </c>
      <c r="T157" s="354">
        <f t="shared" si="43"/>
        <v>112000</v>
      </c>
      <c r="U157" s="368"/>
    </row>
    <row r="158" spans="2:21" ht="20.100000000000001" customHeight="1">
      <c r="B158" s="43">
        <v>150</v>
      </c>
      <c r="C158" s="53" t="s">
        <v>111</v>
      </c>
      <c r="D158" s="43" t="s">
        <v>34</v>
      </c>
      <c r="E158" s="43" t="s">
        <v>28</v>
      </c>
      <c r="F158" s="44">
        <f>普通厅列表!I714</f>
        <v>1</v>
      </c>
      <c r="G158" s="413">
        <v>7</v>
      </c>
      <c r="H158" s="44">
        <f>普通厅列表!J714</f>
        <v>7</v>
      </c>
      <c r="I158" s="413">
        <v>7</v>
      </c>
      <c r="J158" s="45">
        <f t="shared" si="40"/>
        <v>1</v>
      </c>
      <c r="K158" s="45">
        <f t="shared" si="20"/>
        <v>1</v>
      </c>
      <c r="L158" s="47">
        <v>30</v>
      </c>
      <c r="M158" s="54">
        <f t="shared" si="21"/>
        <v>1</v>
      </c>
      <c r="N158" s="54">
        <f t="shared" si="41"/>
        <v>1</v>
      </c>
      <c r="O158" s="47">
        <v>2</v>
      </c>
      <c r="P158" s="402">
        <v>5600</v>
      </c>
      <c r="Q158" s="402">
        <v>5600</v>
      </c>
      <c r="R158" s="46">
        <f t="shared" si="42"/>
        <v>39200</v>
      </c>
      <c r="S158" s="48">
        <v>1</v>
      </c>
      <c r="T158" s="354">
        <f t="shared" si="43"/>
        <v>78400</v>
      </c>
      <c r="U158" s="368"/>
    </row>
    <row r="159" spans="2:21" ht="20.100000000000001" customHeight="1">
      <c r="B159" s="43">
        <v>151</v>
      </c>
      <c r="C159" s="53" t="s">
        <v>111</v>
      </c>
      <c r="D159" s="43" t="s">
        <v>34</v>
      </c>
      <c r="E159" s="43" t="s">
        <v>85</v>
      </c>
      <c r="F159" s="44">
        <f>普通厅列表!I716</f>
        <v>1</v>
      </c>
      <c r="G159" s="413">
        <v>8</v>
      </c>
      <c r="H159" s="44">
        <f>普通厅列表!J716</f>
        <v>8</v>
      </c>
      <c r="I159" s="413">
        <v>8</v>
      </c>
      <c r="J159" s="45">
        <f t="shared" si="40"/>
        <v>1</v>
      </c>
      <c r="K159" s="45">
        <f t="shared" si="20"/>
        <v>1</v>
      </c>
      <c r="L159" s="47">
        <v>30</v>
      </c>
      <c r="M159" s="54">
        <f t="shared" si="21"/>
        <v>1</v>
      </c>
      <c r="N159" s="54">
        <f t="shared" si="41"/>
        <v>1</v>
      </c>
      <c r="O159" s="47">
        <v>2</v>
      </c>
      <c r="P159" s="402">
        <v>5600</v>
      </c>
      <c r="Q159" s="402">
        <v>5600</v>
      </c>
      <c r="R159" s="46">
        <f t="shared" si="42"/>
        <v>44800</v>
      </c>
      <c r="S159" s="48">
        <v>1</v>
      </c>
      <c r="T159" s="354">
        <f t="shared" si="43"/>
        <v>89600</v>
      </c>
      <c r="U159" s="368"/>
    </row>
    <row r="160" spans="2:21" ht="20.100000000000001" customHeight="1">
      <c r="B160" s="43">
        <v>152</v>
      </c>
      <c r="C160" s="53" t="s">
        <v>111</v>
      </c>
      <c r="D160" s="43" t="s">
        <v>34</v>
      </c>
      <c r="E160" s="43" t="s">
        <v>619</v>
      </c>
      <c r="F160" s="44">
        <f>普通厅列表!I718</f>
        <v>1</v>
      </c>
      <c r="G160" s="413">
        <v>13</v>
      </c>
      <c r="H160" s="44">
        <f>普通厅列表!J718</f>
        <v>13</v>
      </c>
      <c r="I160" s="413">
        <v>13</v>
      </c>
      <c r="J160" s="45">
        <f t="shared" si="40"/>
        <v>1</v>
      </c>
      <c r="K160" s="45">
        <f t="shared" si="20"/>
        <v>1</v>
      </c>
      <c r="L160" s="47">
        <v>30</v>
      </c>
      <c r="M160" s="54">
        <f t="shared" ref="M160:M165" si="48">IF(L160=15,0.6666,IF(L160=30,1,IF(L160=45,1.7,IF(L160=60,2,0))))</f>
        <v>1</v>
      </c>
      <c r="N160" s="54">
        <f t="shared" si="41"/>
        <v>1</v>
      </c>
      <c r="O160" s="47">
        <v>2</v>
      </c>
      <c r="P160" s="402">
        <v>5600</v>
      </c>
      <c r="Q160" s="402">
        <v>5600</v>
      </c>
      <c r="R160" s="46">
        <f t="shared" si="42"/>
        <v>72800</v>
      </c>
      <c r="S160" s="48">
        <v>1</v>
      </c>
      <c r="T160" s="354">
        <f t="shared" si="43"/>
        <v>145600</v>
      </c>
      <c r="U160" s="368"/>
    </row>
    <row r="161" spans="2:21" ht="20.100000000000001" customHeight="1">
      <c r="B161" s="43">
        <v>153</v>
      </c>
      <c r="C161" s="53" t="s">
        <v>111</v>
      </c>
      <c r="D161" s="43" t="s">
        <v>34</v>
      </c>
      <c r="E161" s="43" t="s">
        <v>708</v>
      </c>
      <c r="F161" s="44">
        <f>普通厅列表!I722</f>
        <v>3</v>
      </c>
      <c r="G161" s="413">
        <v>21</v>
      </c>
      <c r="H161" s="44">
        <f>普通厅列表!J722</f>
        <v>21</v>
      </c>
      <c r="I161" s="413">
        <v>21</v>
      </c>
      <c r="J161" s="45">
        <f t="shared" si="40"/>
        <v>1</v>
      </c>
      <c r="K161" s="45">
        <f>H161/G161</f>
        <v>1</v>
      </c>
      <c r="L161" s="47">
        <v>30</v>
      </c>
      <c r="M161" s="54">
        <f t="shared" si="48"/>
        <v>1</v>
      </c>
      <c r="N161" s="54">
        <f t="shared" si="41"/>
        <v>1</v>
      </c>
      <c r="O161" s="47">
        <v>2</v>
      </c>
      <c r="P161" s="402">
        <v>5600</v>
      </c>
      <c r="Q161" s="402">
        <v>5600</v>
      </c>
      <c r="R161" s="46">
        <f t="shared" si="42"/>
        <v>117600</v>
      </c>
      <c r="S161" s="48">
        <v>1</v>
      </c>
      <c r="T161" s="354">
        <f t="shared" si="43"/>
        <v>235200</v>
      </c>
      <c r="U161" s="368"/>
    </row>
    <row r="162" spans="2:21" ht="20.100000000000001" customHeight="1">
      <c r="B162" s="43">
        <v>154</v>
      </c>
      <c r="C162" s="53" t="s">
        <v>111</v>
      </c>
      <c r="D162" s="43" t="s">
        <v>34</v>
      </c>
      <c r="E162" s="43" t="s">
        <v>714</v>
      </c>
      <c r="F162" s="44">
        <f>普通厅列表!I726</f>
        <v>3</v>
      </c>
      <c r="G162" s="413">
        <v>24</v>
      </c>
      <c r="H162" s="44">
        <f>普通厅列表!J726</f>
        <v>24</v>
      </c>
      <c r="I162" s="413">
        <v>11</v>
      </c>
      <c r="J162" s="45">
        <f t="shared" si="40"/>
        <v>0.45833333333333331</v>
      </c>
      <c r="K162" s="45">
        <f>H162/G162</f>
        <v>1</v>
      </c>
      <c r="L162" s="47">
        <v>30</v>
      </c>
      <c r="M162" s="54">
        <f t="shared" si="48"/>
        <v>1</v>
      </c>
      <c r="N162" s="54">
        <f t="shared" si="41"/>
        <v>1</v>
      </c>
      <c r="O162" s="47">
        <v>2</v>
      </c>
      <c r="P162" s="402">
        <v>5600</v>
      </c>
      <c r="Q162" s="402">
        <v>4900</v>
      </c>
      <c r="R162" s="46">
        <f t="shared" si="42"/>
        <v>117600</v>
      </c>
      <c r="S162" s="48">
        <v>1</v>
      </c>
      <c r="T162" s="354">
        <f t="shared" si="43"/>
        <v>235200</v>
      </c>
      <c r="U162" s="368"/>
    </row>
    <row r="163" spans="2:21" ht="20.100000000000001" customHeight="1">
      <c r="B163" s="43">
        <v>155</v>
      </c>
      <c r="C163" s="27" t="s">
        <v>111</v>
      </c>
      <c r="D163" s="43" t="s">
        <v>34</v>
      </c>
      <c r="E163" s="43" t="s">
        <v>2557</v>
      </c>
      <c r="F163" s="44">
        <f>普通厅列表!I728</f>
        <v>1</v>
      </c>
      <c r="G163" s="413">
        <v>9</v>
      </c>
      <c r="H163" s="44">
        <f>普通厅列表!J728</f>
        <v>9</v>
      </c>
      <c r="I163" s="413">
        <v>9</v>
      </c>
      <c r="J163" s="45">
        <f t="shared" si="40"/>
        <v>1</v>
      </c>
      <c r="K163" s="45">
        <f>H163/G163</f>
        <v>1</v>
      </c>
      <c r="L163" s="47">
        <v>30</v>
      </c>
      <c r="M163" s="54">
        <f t="shared" si="48"/>
        <v>1</v>
      </c>
      <c r="N163" s="54">
        <f t="shared" si="41"/>
        <v>1</v>
      </c>
      <c r="O163" s="47">
        <v>2</v>
      </c>
      <c r="P163" s="402">
        <v>5600</v>
      </c>
      <c r="Q163" s="402">
        <v>5600</v>
      </c>
      <c r="R163" s="46">
        <f t="shared" si="42"/>
        <v>50400</v>
      </c>
      <c r="S163" s="48">
        <v>1</v>
      </c>
      <c r="T163" s="354">
        <f t="shared" si="43"/>
        <v>100800</v>
      </c>
      <c r="U163" s="368"/>
    </row>
    <row r="164" spans="2:21" ht="20.100000000000001" customHeight="1">
      <c r="B164" s="43">
        <v>156</v>
      </c>
      <c r="C164" s="27" t="s">
        <v>111</v>
      </c>
      <c r="D164" s="43" t="s">
        <v>34</v>
      </c>
      <c r="E164" s="43" t="s">
        <v>3275</v>
      </c>
      <c r="F164" s="44">
        <f>普通厅列表!I731</f>
        <v>2</v>
      </c>
      <c r="G164" s="413">
        <v>16</v>
      </c>
      <c r="H164" s="44">
        <f>普通厅列表!J731</f>
        <v>16</v>
      </c>
      <c r="I164" s="413">
        <v>16</v>
      </c>
      <c r="J164" s="45">
        <f t="shared" si="40"/>
        <v>1</v>
      </c>
      <c r="K164" s="45">
        <f>H164/G164</f>
        <v>1</v>
      </c>
      <c r="L164" s="47">
        <v>30</v>
      </c>
      <c r="M164" s="54">
        <f t="shared" si="48"/>
        <v>1</v>
      </c>
      <c r="N164" s="54">
        <f t="shared" si="41"/>
        <v>1</v>
      </c>
      <c r="O164" s="47">
        <v>2</v>
      </c>
      <c r="P164" s="402">
        <v>5600</v>
      </c>
      <c r="Q164" s="402">
        <v>5600</v>
      </c>
      <c r="R164" s="46">
        <f t="shared" si="42"/>
        <v>89600</v>
      </c>
      <c r="S164" s="48">
        <v>1</v>
      </c>
      <c r="T164" s="354">
        <f t="shared" si="43"/>
        <v>179200</v>
      </c>
      <c r="U164" s="368"/>
    </row>
    <row r="165" spans="2:21" ht="20.100000000000001" customHeight="1">
      <c r="B165" s="43">
        <v>157</v>
      </c>
      <c r="C165" s="53" t="s">
        <v>111</v>
      </c>
      <c r="D165" s="43" t="s">
        <v>12</v>
      </c>
      <c r="E165" s="43" t="s">
        <v>160</v>
      </c>
      <c r="F165" s="44">
        <f>普通厅列表!I733</f>
        <v>1</v>
      </c>
      <c r="G165" s="413">
        <v>9</v>
      </c>
      <c r="H165" s="44">
        <f>普通厅列表!J733</f>
        <v>9</v>
      </c>
      <c r="I165" s="413">
        <v>9</v>
      </c>
      <c r="J165" s="45">
        <f t="shared" si="40"/>
        <v>1</v>
      </c>
      <c r="K165" s="45">
        <f t="shared" si="20"/>
        <v>1</v>
      </c>
      <c r="L165" s="47">
        <v>30</v>
      </c>
      <c r="M165" s="54">
        <f t="shared" si="48"/>
        <v>1</v>
      </c>
      <c r="N165" s="54">
        <f t="shared" si="41"/>
        <v>1</v>
      </c>
      <c r="O165" s="47">
        <v>2</v>
      </c>
      <c r="P165" s="402">
        <v>5600</v>
      </c>
      <c r="Q165" s="402">
        <v>5600</v>
      </c>
      <c r="R165" s="46">
        <f t="shared" si="42"/>
        <v>50400</v>
      </c>
      <c r="S165" s="48">
        <v>1</v>
      </c>
      <c r="T165" s="354">
        <f t="shared" si="43"/>
        <v>100800</v>
      </c>
      <c r="U165" s="368"/>
    </row>
    <row r="166" spans="2:21" ht="20.100000000000001" customHeight="1">
      <c r="B166" s="43">
        <v>158</v>
      </c>
      <c r="C166" s="53" t="s">
        <v>111</v>
      </c>
      <c r="D166" s="43" t="s">
        <v>12</v>
      </c>
      <c r="E166" s="43" t="s">
        <v>161</v>
      </c>
      <c r="F166" s="44">
        <f>普通厅列表!I735</f>
        <v>1</v>
      </c>
      <c r="G166" s="413">
        <v>9</v>
      </c>
      <c r="H166" s="44">
        <f>普通厅列表!J735</f>
        <v>9</v>
      </c>
      <c r="I166" s="413">
        <v>9</v>
      </c>
      <c r="J166" s="45">
        <f t="shared" si="40"/>
        <v>1</v>
      </c>
      <c r="K166" s="45">
        <f t="shared" si="20"/>
        <v>1</v>
      </c>
      <c r="L166" s="47">
        <v>30</v>
      </c>
      <c r="M166" s="54">
        <f t="shared" si="21"/>
        <v>1</v>
      </c>
      <c r="N166" s="54">
        <f t="shared" si="41"/>
        <v>1</v>
      </c>
      <c r="O166" s="47">
        <v>2</v>
      </c>
      <c r="P166" s="402">
        <v>5600</v>
      </c>
      <c r="Q166" s="402">
        <v>5600</v>
      </c>
      <c r="R166" s="46">
        <f t="shared" si="42"/>
        <v>50400</v>
      </c>
      <c r="S166" s="48">
        <v>1</v>
      </c>
      <c r="T166" s="354">
        <f t="shared" si="43"/>
        <v>100800</v>
      </c>
      <c r="U166" s="368"/>
    </row>
    <row r="167" spans="2:21" ht="20.100000000000001" customHeight="1">
      <c r="B167" s="43">
        <v>159</v>
      </c>
      <c r="C167" s="53" t="s">
        <v>111</v>
      </c>
      <c r="D167" s="43" t="s">
        <v>12</v>
      </c>
      <c r="E167" s="43" t="s">
        <v>88</v>
      </c>
      <c r="F167" s="44">
        <f>普通厅列表!I738</f>
        <v>2</v>
      </c>
      <c r="G167" s="413">
        <v>19</v>
      </c>
      <c r="H167" s="44">
        <f>普通厅列表!J738</f>
        <v>19</v>
      </c>
      <c r="I167" s="413">
        <v>19</v>
      </c>
      <c r="J167" s="45">
        <f t="shared" si="40"/>
        <v>1</v>
      </c>
      <c r="K167" s="45">
        <f t="shared" si="20"/>
        <v>1</v>
      </c>
      <c r="L167" s="47">
        <v>30</v>
      </c>
      <c r="M167" s="54">
        <f t="shared" si="21"/>
        <v>1</v>
      </c>
      <c r="N167" s="54">
        <f t="shared" si="41"/>
        <v>1</v>
      </c>
      <c r="O167" s="47">
        <v>2</v>
      </c>
      <c r="P167" s="402">
        <v>5600</v>
      </c>
      <c r="Q167" s="402">
        <v>5600</v>
      </c>
      <c r="R167" s="46">
        <f t="shared" si="42"/>
        <v>106400</v>
      </c>
      <c r="S167" s="48">
        <v>1</v>
      </c>
      <c r="T167" s="354">
        <f t="shared" si="43"/>
        <v>212800</v>
      </c>
      <c r="U167" s="368"/>
    </row>
    <row r="168" spans="2:21" ht="20.100000000000001" customHeight="1">
      <c r="B168" s="43">
        <v>160</v>
      </c>
      <c r="C168" s="53" t="s">
        <v>496</v>
      </c>
      <c r="D168" s="43" t="s">
        <v>26</v>
      </c>
      <c r="E168" s="43" t="s">
        <v>570</v>
      </c>
      <c r="F168" s="44">
        <f>普通厅列表!I740</f>
        <v>1</v>
      </c>
      <c r="G168" s="413">
        <v>10</v>
      </c>
      <c r="H168" s="44">
        <f>普通厅列表!J740</f>
        <v>10</v>
      </c>
      <c r="I168" s="413">
        <v>10</v>
      </c>
      <c r="J168" s="45">
        <f t="shared" si="40"/>
        <v>1</v>
      </c>
      <c r="K168" s="45">
        <f t="shared" ref="K168:K173" si="49">H168/G168</f>
        <v>1</v>
      </c>
      <c r="L168" s="47">
        <v>30</v>
      </c>
      <c r="M168" s="54">
        <f t="shared" ref="M168:M173" si="50">IF(L168=15,0.6666,IF(L168=30,1,IF(L168=45,1.7,IF(L168=60,2,0))))</f>
        <v>1</v>
      </c>
      <c r="N168" s="54">
        <f t="shared" si="41"/>
        <v>1</v>
      </c>
      <c r="O168" s="47">
        <v>2</v>
      </c>
      <c r="P168" s="402">
        <v>5600</v>
      </c>
      <c r="Q168" s="402">
        <v>5600</v>
      </c>
      <c r="R168" s="46">
        <f t="shared" si="42"/>
        <v>56000</v>
      </c>
      <c r="S168" s="48">
        <v>1</v>
      </c>
      <c r="T168" s="354">
        <f t="shared" si="43"/>
        <v>112000</v>
      </c>
      <c r="U168" s="368"/>
    </row>
    <row r="169" spans="2:21" ht="20.100000000000001" customHeight="1">
      <c r="B169" s="43">
        <v>161</v>
      </c>
      <c r="C169" s="53" t="s">
        <v>111</v>
      </c>
      <c r="D169" s="43" t="s">
        <v>12</v>
      </c>
      <c r="E169" s="43" t="s">
        <v>637</v>
      </c>
      <c r="F169" s="44">
        <f>普通厅列表!I742</f>
        <v>1</v>
      </c>
      <c r="G169" s="413">
        <v>9</v>
      </c>
      <c r="H169" s="44">
        <f>普通厅列表!J742</f>
        <v>9</v>
      </c>
      <c r="I169" s="413">
        <v>9</v>
      </c>
      <c r="J169" s="45">
        <f t="shared" si="40"/>
        <v>1</v>
      </c>
      <c r="K169" s="45">
        <f t="shared" si="49"/>
        <v>1</v>
      </c>
      <c r="L169" s="47">
        <v>30</v>
      </c>
      <c r="M169" s="54">
        <f t="shared" si="50"/>
        <v>1</v>
      </c>
      <c r="N169" s="54">
        <f t="shared" si="41"/>
        <v>1</v>
      </c>
      <c r="O169" s="47">
        <v>2</v>
      </c>
      <c r="P169" s="402">
        <v>5600</v>
      </c>
      <c r="Q169" s="402">
        <v>5600</v>
      </c>
      <c r="R169" s="46">
        <f t="shared" si="42"/>
        <v>50400</v>
      </c>
      <c r="S169" s="48">
        <v>1</v>
      </c>
      <c r="T169" s="354">
        <f t="shared" si="43"/>
        <v>100800</v>
      </c>
      <c r="U169" s="368"/>
    </row>
    <row r="170" spans="2:21" ht="20.100000000000001" customHeight="1">
      <c r="B170" s="43">
        <v>162</v>
      </c>
      <c r="C170" s="53" t="s">
        <v>111</v>
      </c>
      <c r="D170" s="43" t="s">
        <v>12</v>
      </c>
      <c r="E170" s="43" t="s">
        <v>720</v>
      </c>
      <c r="F170" s="44">
        <f>普通厅列表!I744</f>
        <v>1</v>
      </c>
      <c r="G170" s="413">
        <v>7</v>
      </c>
      <c r="H170" s="44">
        <f>普通厅列表!J744</f>
        <v>7</v>
      </c>
      <c r="I170" s="413">
        <v>7</v>
      </c>
      <c r="J170" s="45">
        <f t="shared" si="40"/>
        <v>1</v>
      </c>
      <c r="K170" s="45">
        <f t="shared" si="49"/>
        <v>1</v>
      </c>
      <c r="L170" s="47">
        <v>30</v>
      </c>
      <c r="M170" s="54">
        <f t="shared" si="50"/>
        <v>1</v>
      </c>
      <c r="N170" s="54">
        <f t="shared" si="41"/>
        <v>1</v>
      </c>
      <c r="O170" s="47">
        <v>2</v>
      </c>
      <c r="P170" s="402">
        <v>5600</v>
      </c>
      <c r="Q170" s="402">
        <v>5600</v>
      </c>
      <c r="R170" s="46">
        <f t="shared" si="42"/>
        <v>39200</v>
      </c>
      <c r="S170" s="48">
        <v>1</v>
      </c>
      <c r="T170" s="354">
        <f t="shared" si="43"/>
        <v>78400</v>
      </c>
      <c r="U170" s="368"/>
    </row>
    <row r="171" spans="2:21" ht="20.100000000000001" customHeight="1">
      <c r="B171" s="43">
        <v>163</v>
      </c>
      <c r="C171" s="53" t="s">
        <v>111</v>
      </c>
      <c r="D171" s="43" t="s">
        <v>12</v>
      </c>
      <c r="E171" s="43" t="s">
        <v>2630</v>
      </c>
      <c r="F171" s="44">
        <f>普通厅列表!I746</f>
        <v>1</v>
      </c>
      <c r="G171" s="413">
        <v>11</v>
      </c>
      <c r="H171" s="44">
        <f>普通厅列表!J746</f>
        <v>11</v>
      </c>
      <c r="I171" s="413">
        <v>11</v>
      </c>
      <c r="J171" s="45">
        <f t="shared" si="40"/>
        <v>1</v>
      </c>
      <c r="K171" s="45">
        <f t="shared" si="49"/>
        <v>1</v>
      </c>
      <c r="L171" s="47">
        <v>30</v>
      </c>
      <c r="M171" s="54">
        <f t="shared" si="50"/>
        <v>1</v>
      </c>
      <c r="N171" s="54">
        <f t="shared" si="41"/>
        <v>1</v>
      </c>
      <c r="O171" s="47">
        <v>2</v>
      </c>
      <c r="P171" s="402">
        <v>5600</v>
      </c>
      <c r="Q171" s="402">
        <v>5600</v>
      </c>
      <c r="R171" s="46">
        <f t="shared" si="42"/>
        <v>61600</v>
      </c>
      <c r="S171" s="48">
        <v>1</v>
      </c>
      <c r="T171" s="354">
        <f t="shared" si="43"/>
        <v>123200</v>
      </c>
      <c r="U171" s="368"/>
    </row>
    <row r="172" spans="2:21" ht="20.100000000000001" customHeight="1">
      <c r="B172" s="43">
        <v>164</v>
      </c>
      <c r="C172" s="53" t="s">
        <v>111</v>
      </c>
      <c r="D172" s="43" t="s">
        <v>12</v>
      </c>
      <c r="E172" s="43" t="s">
        <v>2678</v>
      </c>
      <c r="F172" s="44">
        <f>普通厅列表!I748</f>
        <v>1</v>
      </c>
      <c r="G172" s="413">
        <v>7</v>
      </c>
      <c r="H172" s="44">
        <f>普通厅列表!J748</f>
        <v>7</v>
      </c>
      <c r="I172" s="413">
        <v>7</v>
      </c>
      <c r="J172" s="45">
        <f t="shared" si="40"/>
        <v>1</v>
      </c>
      <c r="K172" s="45">
        <f t="shared" si="49"/>
        <v>1</v>
      </c>
      <c r="L172" s="47">
        <v>30</v>
      </c>
      <c r="M172" s="54">
        <f t="shared" si="50"/>
        <v>1</v>
      </c>
      <c r="N172" s="54">
        <f t="shared" si="41"/>
        <v>1</v>
      </c>
      <c r="O172" s="47">
        <v>2</v>
      </c>
      <c r="P172" s="402">
        <v>5600</v>
      </c>
      <c r="Q172" s="402">
        <v>5600</v>
      </c>
      <c r="R172" s="46">
        <f t="shared" si="42"/>
        <v>39200</v>
      </c>
      <c r="S172" s="48">
        <v>1</v>
      </c>
      <c r="T172" s="354">
        <f t="shared" si="43"/>
        <v>78400</v>
      </c>
      <c r="U172" s="368"/>
    </row>
    <row r="173" spans="2:21" ht="20.100000000000001" customHeight="1">
      <c r="B173" s="43">
        <v>165</v>
      </c>
      <c r="C173" s="53" t="s">
        <v>111</v>
      </c>
      <c r="D173" s="43" t="s">
        <v>12</v>
      </c>
      <c r="E173" s="43" t="s">
        <v>2729</v>
      </c>
      <c r="F173" s="44">
        <f>普通厅列表!I750</f>
        <v>1</v>
      </c>
      <c r="G173" s="413">
        <v>7</v>
      </c>
      <c r="H173" s="44">
        <f>普通厅列表!J750</f>
        <v>7</v>
      </c>
      <c r="I173" s="413">
        <v>7</v>
      </c>
      <c r="J173" s="45">
        <f t="shared" si="40"/>
        <v>1</v>
      </c>
      <c r="K173" s="45">
        <f t="shared" si="49"/>
        <v>1</v>
      </c>
      <c r="L173" s="47">
        <v>30</v>
      </c>
      <c r="M173" s="54">
        <f t="shared" si="50"/>
        <v>1</v>
      </c>
      <c r="N173" s="54">
        <f t="shared" si="41"/>
        <v>1</v>
      </c>
      <c r="O173" s="47">
        <v>2</v>
      </c>
      <c r="P173" s="402">
        <v>5600</v>
      </c>
      <c r="Q173" s="402">
        <v>5600</v>
      </c>
      <c r="R173" s="46">
        <f t="shared" si="42"/>
        <v>39200</v>
      </c>
      <c r="S173" s="48">
        <v>1</v>
      </c>
      <c r="T173" s="354">
        <f t="shared" si="43"/>
        <v>78400</v>
      </c>
      <c r="U173" s="368"/>
    </row>
    <row r="174" spans="2:21" ht="20.100000000000001" customHeight="1">
      <c r="B174" s="43">
        <v>166</v>
      </c>
      <c r="C174" s="53" t="s">
        <v>111</v>
      </c>
      <c r="D174" s="43" t="s">
        <v>32</v>
      </c>
      <c r="E174" s="43" t="s">
        <v>89</v>
      </c>
      <c r="F174" s="44">
        <f>普通厅列表!I752</f>
        <v>1</v>
      </c>
      <c r="G174" s="413">
        <v>5</v>
      </c>
      <c r="H174" s="44">
        <f>普通厅列表!J752</f>
        <v>5</v>
      </c>
      <c r="I174" s="413">
        <v>5</v>
      </c>
      <c r="J174" s="45">
        <f t="shared" si="40"/>
        <v>1</v>
      </c>
      <c r="K174" s="45">
        <f t="shared" si="20"/>
        <v>1</v>
      </c>
      <c r="L174" s="47">
        <v>30</v>
      </c>
      <c r="M174" s="54">
        <f t="shared" si="21"/>
        <v>1</v>
      </c>
      <c r="N174" s="54">
        <f t="shared" si="41"/>
        <v>1</v>
      </c>
      <c r="O174" s="47">
        <v>2</v>
      </c>
      <c r="P174" s="402">
        <v>5600</v>
      </c>
      <c r="Q174" s="402">
        <v>5600</v>
      </c>
      <c r="R174" s="46">
        <f t="shared" si="42"/>
        <v>28000</v>
      </c>
      <c r="S174" s="48">
        <v>1</v>
      </c>
      <c r="T174" s="354">
        <f t="shared" si="43"/>
        <v>56000</v>
      </c>
      <c r="U174" s="368"/>
    </row>
    <row r="175" spans="2:21" ht="20.100000000000001" customHeight="1">
      <c r="B175" s="43">
        <v>167</v>
      </c>
      <c r="C175" s="53" t="s">
        <v>111</v>
      </c>
      <c r="D175" s="43" t="s">
        <v>32</v>
      </c>
      <c r="E175" s="43" t="s">
        <v>162</v>
      </c>
      <c r="F175" s="44">
        <f>普通厅列表!I755</f>
        <v>2</v>
      </c>
      <c r="G175" s="413">
        <v>14</v>
      </c>
      <c r="H175" s="44">
        <f>普通厅列表!J755</f>
        <v>14</v>
      </c>
      <c r="I175" s="413">
        <v>14</v>
      </c>
      <c r="J175" s="45">
        <f t="shared" si="40"/>
        <v>1</v>
      </c>
      <c r="K175" s="45">
        <f t="shared" si="20"/>
        <v>1</v>
      </c>
      <c r="L175" s="47">
        <v>30</v>
      </c>
      <c r="M175" s="54">
        <f t="shared" si="21"/>
        <v>1</v>
      </c>
      <c r="N175" s="54">
        <f t="shared" si="41"/>
        <v>1</v>
      </c>
      <c r="O175" s="47">
        <v>2</v>
      </c>
      <c r="P175" s="402">
        <v>5600</v>
      </c>
      <c r="Q175" s="402">
        <v>5600</v>
      </c>
      <c r="R175" s="46">
        <f t="shared" si="42"/>
        <v>78400</v>
      </c>
      <c r="S175" s="48">
        <v>1</v>
      </c>
      <c r="T175" s="354">
        <f t="shared" si="43"/>
        <v>156800</v>
      </c>
      <c r="U175" s="368"/>
    </row>
    <row r="176" spans="2:21" ht="20.100000000000001" customHeight="1">
      <c r="B176" s="43">
        <v>168</v>
      </c>
      <c r="C176" s="53" t="s">
        <v>111</v>
      </c>
      <c r="D176" s="43" t="s">
        <v>32</v>
      </c>
      <c r="E176" s="43" t="s">
        <v>90</v>
      </c>
      <c r="F176" s="44">
        <f>普通厅列表!I757</f>
        <v>1</v>
      </c>
      <c r="G176" s="413">
        <v>7</v>
      </c>
      <c r="H176" s="44">
        <f>普通厅列表!J757</f>
        <v>7</v>
      </c>
      <c r="I176" s="413">
        <v>7</v>
      </c>
      <c r="J176" s="45">
        <f t="shared" si="40"/>
        <v>1</v>
      </c>
      <c r="K176" s="45">
        <f t="shared" si="20"/>
        <v>1</v>
      </c>
      <c r="L176" s="47">
        <v>30</v>
      </c>
      <c r="M176" s="54">
        <f t="shared" si="21"/>
        <v>1</v>
      </c>
      <c r="N176" s="54">
        <f t="shared" si="41"/>
        <v>1</v>
      </c>
      <c r="O176" s="47">
        <v>2</v>
      </c>
      <c r="P176" s="402">
        <v>5600</v>
      </c>
      <c r="Q176" s="402">
        <v>5600</v>
      </c>
      <c r="R176" s="46">
        <f t="shared" si="42"/>
        <v>39200</v>
      </c>
      <c r="S176" s="48">
        <v>1</v>
      </c>
      <c r="T176" s="354">
        <f t="shared" si="43"/>
        <v>78400</v>
      </c>
      <c r="U176" s="368"/>
    </row>
    <row r="177" spans="2:21" ht="20.100000000000001" customHeight="1">
      <c r="B177" s="43">
        <v>169</v>
      </c>
      <c r="C177" s="53" t="s">
        <v>749</v>
      </c>
      <c r="D177" s="43" t="s">
        <v>32</v>
      </c>
      <c r="E177" s="43" t="s">
        <v>747</v>
      </c>
      <c r="F177" s="44">
        <f>普通厅列表!I760</f>
        <v>2</v>
      </c>
      <c r="G177" s="413">
        <v>10</v>
      </c>
      <c r="H177" s="44">
        <f>普通厅列表!J760</f>
        <v>10</v>
      </c>
      <c r="I177" s="413">
        <v>10</v>
      </c>
      <c r="J177" s="45">
        <f t="shared" si="40"/>
        <v>1</v>
      </c>
      <c r="K177" s="45">
        <f t="shared" si="20"/>
        <v>1</v>
      </c>
      <c r="L177" s="47">
        <v>30</v>
      </c>
      <c r="M177" s="54">
        <f t="shared" si="21"/>
        <v>1</v>
      </c>
      <c r="N177" s="54">
        <f t="shared" si="41"/>
        <v>1</v>
      </c>
      <c r="O177" s="47">
        <v>2</v>
      </c>
      <c r="P177" s="402">
        <v>5600</v>
      </c>
      <c r="Q177" s="402">
        <v>5600</v>
      </c>
      <c r="R177" s="46">
        <f t="shared" si="42"/>
        <v>56000</v>
      </c>
      <c r="S177" s="48">
        <v>1</v>
      </c>
      <c r="T177" s="354">
        <f t="shared" si="43"/>
        <v>112000</v>
      </c>
      <c r="U177" s="368"/>
    </row>
    <row r="178" spans="2:21" ht="20.100000000000001" customHeight="1">
      <c r="B178" s="43">
        <v>170</v>
      </c>
      <c r="C178" s="53" t="s">
        <v>3584</v>
      </c>
      <c r="D178" s="43" t="s">
        <v>32</v>
      </c>
      <c r="E178" s="43" t="s">
        <v>3585</v>
      </c>
      <c r="F178" s="44">
        <f>普通厅列表!I761</f>
        <v>1</v>
      </c>
      <c r="G178" s="413">
        <v>7</v>
      </c>
      <c r="H178" s="44">
        <f>普通厅列表!J761</f>
        <v>7</v>
      </c>
      <c r="I178" s="413">
        <v>7</v>
      </c>
      <c r="J178" s="45">
        <f t="shared" ref="J178" si="51">I178/G178</f>
        <v>1</v>
      </c>
      <c r="K178" s="45">
        <f t="shared" ref="K178" si="52">H178/G178</f>
        <v>1</v>
      </c>
      <c r="L178" s="47">
        <v>30</v>
      </c>
      <c r="M178" s="54">
        <f t="shared" ref="M178" si="53">IF(L178=15,0.6666,IF(L178=30,1,IF(L178=45,1.7,IF(L178=60,2,0))))</f>
        <v>1</v>
      </c>
      <c r="N178" s="54">
        <f t="shared" ref="N178" si="54">IF(K178&gt;=0.8,1,IF(K178&lt;=0,0,IF(K178&lt;=0.5,1.5,IF(K178&lt;1,1.2,1))))</f>
        <v>1</v>
      </c>
      <c r="O178" s="47">
        <v>2</v>
      </c>
      <c r="P178" s="402">
        <v>5600</v>
      </c>
      <c r="Q178" s="402">
        <v>5600</v>
      </c>
      <c r="R178" s="46">
        <f t="shared" ref="R178" si="55">IF(J178=100%,P178*N178*M178*H178,IF(K178&gt;J178,Q178*N178*M178*H178,IF(K178&lt;=J178,P178*N178*M178*H178)))</f>
        <v>39200</v>
      </c>
      <c r="S178" s="48">
        <v>1</v>
      </c>
      <c r="T178" s="354">
        <f t="shared" ref="T178" si="56">R178*S178*O178</f>
        <v>78400</v>
      </c>
      <c r="U178" s="368"/>
    </row>
    <row r="179" spans="2:21" ht="20.100000000000001" customHeight="1">
      <c r="B179" s="43">
        <v>171</v>
      </c>
      <c r="C179" s="53" t="s">
        <v>111</v>
      </c>
      <c r="D179" s="43" t="s">
        <v>10</v>
      </c>
      <c r="E179" s="43" t="s">
        <v>91</v>
      </c>
      <c r="F179" s="44">
        <f>普通厅列表!I765</f>
        <v>2</v>
      </c>
      <c r="G179" s="413">
        <v>16</v>
      </c>
      <c r="H179" s="44">
        <f>普通厅列表!J765</f>
        <v>16</v>
      </c>
      <c r="I179" s="413">
        <v>16</v>
      </c>
      <c r="J179" s="45">
        <f t="shared" si="40"/>
        <v>1</v>
      </c>
      <c r="K179" s="45">
        <f t="shared" si="20"/>
        <v>1</v>
      </c>
      <c r="L179" s="47">
        <v>30</v>
      </c>
      <c r="M179" s="54">
        <f t="shared" si="21"/>
        <v>1</v>
      </c>
      <c r="N179" s="54">
        <f t="shared" si="41"/>
        <v>1</v>
      </c>
      <c r="O179" s="47">
        <v>2</v>
      </c>
      <c r="P179" s="402">
        <v>5600</v>
      </c>
      <c r="Q179" s="402">
        <v>5600</v>
      </c>
      <c r="R179" s="46">
        <f t="shared" si="42"/>
        <v>89600</v>
      </c>
      <c r="S179" s="48">
        <v>1</v>
      </c>
      <c r="T179" s="354">
        <f t="shared" si="43"/>
        <v>179200</v>
      </c>
      <c r="U179" s="368"/>
    </row>
    <row r="180" spans="2:21" ht="20.100000000000001" customHeight="1">
      <c r="B180" s="43">
        <v>172</v>
      </c>
      <c r="C180" s="53" t="s">
        <v>111</v>
      </c>
      <c r="D180" s="43" t="s">
        <v>10</v>
      </c>
      <c r="E180" s="43" t="s">
        <v>92</v>
      </c>
      <c r="F180" s="44">
        <f>普通厅列表!I768</f>
        <v>2</v>
      </c>
      <c r="G180" s="413">
        <v>15</v>
      </c>
      <c r="H180" s="44">
        <f>普通厅列表!J768</f>
        <v>15</v>
      </c>
      <c r="I180" s="413">
        <v>15</v>
      </c>
      <c r="J180" s="45">
        <f t="shared" si="40"/>
        <v>1</v>
      </c>
      <c r="K180" s="45">
        <f t="shared" si="20"/>
        <v>1</v>
      </c>
      <c r="L180" s="47">
        <v>30</v>
      </c>
      <c r="M180" s="54">
        <f t="shared" si="21"/>
        <v>1</v>
      </c>
      <c r="N180" s="54">
        <f t="shared" si="41"/>
        <v>1</v>
      </c>
      <c r="O180" s="47">
        <v>2</v>
      </c>
      <c r="P180" s="402">
        <v>5600</v>
      </c>
      <c r="Q180" s="402">
        <v>5600</v>
      </c>
      <c r="R180" s="46">
        <f t="shared" si="42"/>
        <v>84000</v>
      </c>
      <c r="S180" s="48">
        <v>1</v>
      </c>
      <c r="T180" s="354">
        <f t="shared" si="43"/>
        <v>168000</v>
      </c>
      <c r="U180" s="368"/>
    </row>
    <row r="181" spans="2:21" ht="20.100000000000001" customHeight="1">
      <c r="B181" s="43">
        <v>173</v>
      </c>
      <c r="C181" s="53" t="s">
        <v>111</v>
      </c>
      <c r="D181" s="43" t="s">
        <v>10</v>
      </c>
      <c r="E181" s="43" t="s">
        <v>163</v>
      </c>
      <c r="F181" s="44">
        <f>普通厅列表!I770</f>
        <v>1</v>
      </c>
      <c r="G181" s="413">
        <v>6</v>
      </c>
      <c r="H181" s="44">
        <f>普通厅列表!J770</f>
        <v>6</v>
      </c>
      <c r="I181" s="413">
        <v>6</v>
      </c>
      <c r="J181" s="45">
        <f t="shared" si="40"/>
        <v>1</v>
      </c>
      <c r="K181" s="45">
        <f t="shared" si="20"/>
        <v>1</v>
      </c>
      <c r="L181" s="47">
        <v>30</v>
      </c>
      <c r="M181" s="54">
        <f t="shared" si="21"/>
        <v>1</v>
      </c>
      <c r="N181" s="54">
        <f t="shared" si="41"/>
        <v>1</v>
      </c>
      <c r="O181" s="47">
        <v>2</v>
      </c>
      <c r="P181" s="402">
        <v>5600</v>
      </c>
      <c r="Q181" s="402">
        <v>5600</v>
      </c>
      <c r="R181" s="46">
        <f t="shared" si="42"/>
        <v>33600</v>
      </c>
      <c r="S181" s="48">
        <v>1</v>
      </c>
      <c r="T181" s="354">
        <f t="shared" si="43"/>
        <v>67200</v>
      </c>
      <c r="U181" s="368"/>
    </row>
    <row r="182" spans="2:21" ht="20.100000000000001" customHeight="1">
      <c r="B182" s="43">
        <v>174</v>
      </c>
      <c r="C182" s="53" t="s">
        <v>111</v>
      </c>
      <c r="D182" s="43" t="s">
        <v>10</v>
      </c>
      <c r="E182" s="43" t="s">
        <v>94</v>
      </c>
      <c r="F182" s="44">
        <f>普通厅列表!I772</f>
        <v>1</v>
      </c>
      <c r="G182" s="413">
        <v>9</v>
      </c>
      <c r="H182" s="44">
        <f>普通厅列表!J772</f>
        <v>9</v>
      </c>
      <c r="I182" s="413">
        <v>9</v>
      </c>
      <c r="J182" s="45">
        <f t="shared" si="40"/>
        <v>1</v>
      </c>
      <c r="K182" s="45">
        <f t="shared" si="20"/>
        <v>1</v>
      </c>
      <c r="L182" s="47">
        <v>30</v>
      </c>
      <c r="M182" s="54">
        <f>IF(L182=15,0.6666,IF(L182=30,1,IF(L182=45,1.7,IF(L182=60,2,0))))</f>
        <v>1</v>
      </c>
      <c r="N182" s="54">
        <f t="shared" si="41"/>
        <v>1</v>
      </c>
      <c r="O182" s="47">
        <v>2</v>
      </c>
      <c r="P182" s="402">
        <v>5600</v>
      </c>
      <c r="Q182" s="402">
        <v>5600</v>
      </c>
      <c r="R182" s="46">
        <f t="shared" si="42"/>
        <v>50400</v>
      </c>
      <c r="S182" s="48">
        <v>1</v>
      </c>
      <c r="T182" s="354">
        <f t="shared" si="43"/>
        <v>100800</v>
      </c>
      <c r="U182" s="368"/>
    </row>
    <row r="183" spans="2:21" ht="20.100000000000001" customHeight="1">
      <c r="B183" s="43">
        <v>175</v>
      </c>
      <c r="C183" s="53" t="s">
        <v>111</v>
      </c>
      <c r="D183" s="43" t="s">
        <v>10</v>
      </c>
      <c r="E183" s="43" t="s">
        <v>95</v>
      </c>
      <c r="F183" s="44">
        <f>普通厅列表!I774</f>
        <v>1</v>
      </c>
      <c r="G183" s="413">
        <v>7</v>
      </c>
      <c r="H183" s="44">
        <f>普通厅列表!J774</f>
        <v>7</v>
      </c>
      <c r="I183" s="413">
        <v>7</v>
      </c>
      <c r="J183" s="45">
        <f t="shared" si="40"/>
        <v>1</v>
      </c>
      <c r="K183" s="45">
        <f t="shared" si="20"/>
        <v>1</v>
      </c>
      <c r="L183" s="47">
        <v>30</v>
      </c>
      <c r="M183" s="54">
        <f t="shared" si="21"/>
        <v>1</v>
      </c>
      <c r="N183" s="54">
        <f t="shared" si="41"/>
        <v>1</v>
      </c>
      <c r="O183" s="47">
        <v>2</v>
      </c>
      <c r="P183" s="402">
        <v>5600</v>
      </c>
      <c r="Q183" s="402">
        <v>5600</v>
      </c>
      <c r="R183" s="46">
        <f t="shared" si="42"/>
        <v>39200</v>
      </c>
      <c r="S183" s="48">
        <v>1</v>
      </c>
      <c r="T183" s="354">
        <f t="shared" si="43"/>
        <v>78400</v>
      </c>
      <c r="U183" s="368"/>
    </row>
    <row r="184" spans="2:21" ht="20.100000000000001" customHeight="1">
      <c r="B184" s="43">
        <v>176</v>
      </c>
      <c r="C184" s="53" t="s">
        <v>111</v>
      </c>
      <c r="D184" s="43" t="s">
        <v>10</v>
      </c>
      <c r="E184" s="43" t="s">
        <v>164</v>
      </c>
      <c r="F184" s="44">
        <f>普通厅列表!I776</f>
        <v>1</v>
      </c>
      <c r="G184" s="413">
        <v>6</v>
      </c>
      <c r="H184" s="44">
        <f>普通厅列表!J776</f>
        <v>6</v>
      </c>
      <c r="I184" s="413">
        <v>6</v>
      </c>
      <c r="J184" s="45">
        <f t="shared" si="40"/>
        <v>1</v>
      </c>
      <c r="K184" s="45">
        <f t="shared" si="20"/>
        <v>1</v>
      </c>
      <c r="L184" s="47">
        <v>30</v>
      </c>
      <c r="M184" s="54">
        <f t="shared" si="21"/>
        <v>1</v>
      </c>
      <c r="N184" s="54">
        <f t="shared" si="41"/>
        <v>1</v>
      </c>
      <c r="O184" s="47">
        <v>2</v>
      </c>
      <c r="P184" s="402">
        <v>5600</v>
      </c>
      <c r="Q184" s="402">
        <v>5600</v>
      </c>
      <c r="R184" s="46">
        <f t="shared" si="42"/>
        <v>33600</v>
      </c>
      <c r="S184" s="48">
        <v>1</v>
      </c>
      <c r="T184" s="354">
        <f t="shared" si="43"/>
        <v>67200</v>
      </c>
      <c r="U184" s="368"/>
    </row>
    <row r="185" spans="2:21" ht="20.100000000000001" customHeight="1">
      <c r="B185" s="43">
        <v>177</v>
      </c>
      <c r="C185" s="53" t="s">
        <v>111</v>
      </c>
      <c r="D185" s="72" t="s">
        <v>458</v>
      </c>
      <c r="E185" s="72" t="s">
        <v>459</v>
      </c>
      <c r="F185" s="44">
        <f>普通厅列表!I778</f>
        <v>1</v>
      </c>
      <c r="G185" s="413">
        <v>7</v>
      </c>
      <c r="H185" s="44">
        <f>普通厅列表!J778</f>
        <v>7</v>
      </c>
      <c r="I185" s="413">
        <v>7</v>
      </c>
      <c r="J185" s="45">
        <f t="shared" si="40"/>
        <v>1</v>
      </c>
      <c r="K185" s="45">
        <f t="shared" si="20"/>
        <v>1</v>
      </c>
      <c r="L185" s="47">
        <v>30</v>
      </c>
      <c r="M185" s="54">
        <f t="shared" si="21"/>
        <v>1</v>
      </c>
      <c r="N185" s="54">
        <f t="shared" si="41"/>
        <v>1</v>
      </c>
      <c r="O185" s="47">
        <v>2</v>
      </c>
      <c r="P185" s="402">
        <v>5600</v>
      </c>
      <c r="Q185" s="402">
        <v>5600</v>
      </c>
      <c r="R185" s="46">
        <f t="shared" si="42"/>
        <v>39200</v>
      </c>
      <c r="S185" s="48">
        <v>1</v>
      </c>
      <c r="T185" s="354">
        <f t="shared" si="43"/>
        <v>78400</v>
      </c>
      <c r="U185" s="368"/>
    </row>
    <row r="186" spans="2:21" ht="20.100000000000001" customHeight="1">
      <c r="B186" s="43">
        <v>178</v>
      </c>
      <c r="C186" s="53" t="s">
        <v>111</v>
      </c>
      <c r="D186" s="72" t="s">
        <v>10</v>
      </c>
      <c r="E186" s="72" t="s">
        <v>692</v>
      </c>
      <c r="F186" s="44">
        <f>普通厅列表!I780</f>
        <v>1</v>
      </c>
      <c r="G186" s="413">
        <v>11</v>
      </c>
      <c r="H186" s="44">
        <f>普通厅列表!J780</f>
        <v>11</v>
      </c>
      <c r="I186" s="413">
        <v>11</v>
      </c>
      <c r="J186" s="45">
        <f t="shared" si="40"/>
        <v>1</v>
      </c>
      <c r="K186" s="45">
        <f>H186/G186</f>
        <v>1</v>
      </c>
      <c r="L186" s="47">
        <v>30</v>
      </c>
      <c r="M186" s="54">
        <f>IF(L186=15,0.6666,IF(L186=30,1,IF(L186=45,1.7,IF(L186=60,2,0))))</f>
        <v>1</v>
      </c>
      <c r="N186" s="54">
        <f t="shared" si="41"/>
        <v>1</v>
      </c>
      <c r="O186" s="47">
        <v>2</v>
      </c>
      <c r="P186" s="402">
        <v>5600</v>
      </c>
      <c r="Q186" s="402">
        <v>5600</v>
      </c>
      <c r="R186" s="46">
        <f t="shared" si="42"/>
        <v>61600</v>
      </c>
      <c r="S186" s="48">
        <v>1</v>
      </c>
      <c r="T186" s="354">
        <f t="shared" si="43"/>
        <v>123200</v>
      </c>
      <c r="U186" s="368"/>
    </row>
    <row r="187" spans="2:21" ht="20.100000000000001" customHeight="1">
      <c r="B187" s="43">
        <v>179</v>
      </c>
      <c r="C187" s="53" t="s">
        <v>111</v>
      </c>
      <c r="D187" s="72" t="s">
        <v>10</v>
      </c>
      <c r="E187" s="72" t="s">
        <v>2506</v>
      </c>
      <c r="F187" s="44">
        <f>普通厅列表!I782</f>
        <v>1</v>
      </c>
      <c r="G187" s="413">
        <v>11</v>
      </c>
      <c r="H187" s="44">
        <f>普通厅列表!J782</f>
        <v>11</v>
      </c>
      <c r="I187" s="413">
        <v>11</v>
      </c>
      <c r="J187" s="45">
        <f t="shared" si="40"/>
        <v>1</v>
      </c>
      <c r="K187" s="45">
        <f>H187/G187</f>
        <v>1</v>
      </c>
      <c r="L187" s="47">
        <v>30</v>
      </c>
      <c r="M187" s="54">
        <f>IF(L187=15,0.6666,IF(L187=30,1,IF(L187=45,1.7,IF(L187=60,2,0))))</f>
        <v>1</v>
      </c>
      <c r="N187" s="54">
        <f t="shared" si="41"/>
        <v>1</v>
      </c>
      <c r="O187" s="47">
        <v>2</v>
      </c>
      <c r="P187" s="402">
        <v>5600</v>
      </c>
      <c r="Q187" s="402">
        <v>5600</v>
      </c>
      <c r="R187" s="46">
        <f t="shared" si="42"/>
        <v>61600</v>
      </c>
      <c r="S187" s="48">
        <v>1</v>
      </c>
      <c r="T187" s="354">
        <f t="shared" si="43"/>
        <v>123200</v>
      </c>
      <c r="U187" s="368"/>
    </row>
    <row r="188" spans="2:21" ht="20.100000000000001" customHeight="1">
      <c r="B188" s="43">
        <v>180</v>
      </c>
      <c r="C188" s="53" t="s">
        <v>3397</v>
      </c>
      <c r="D188" s="72" t="s">
        <v>10</v>
      </c>
      <c r="E188" s="72" t="s">
        <v>3447</v>
      </c>
      <c r="F188" s="44">
        <f>普通厅列表!I784</f>
        <v>1</v>
      </c>
      <c r="G188" s="413">
        <v>7</v>
      </c>
      <c r="H188" s="44">
        <f>普通厅列表!J784</f>
        <v>7</v>
      </c>
      <c r="I188" s="413">
        <v>7</v>
      </c>
      <c r="J188" s="45">
        <f t="shared" ref="J188" si="57">I188/G188</f>
        <v>1</v>
      </c>
      <c r="K188" s="45">
        <f>H188/G188</f>
        <v>1</v>
      </c>
      <c r="L188" s="47">
        <v>30</v>
      </c>
      <c r="M188" s="54">
        <f>IF(L188=15,0.6666,IF(L188=30,1,IF(L188=45,1.7,IF(L188=60,2,0))))</f>
        <v>1</v>
      </c>
      <c r="N188" s="54">
        <f t="shared" ref="N188" si="58">IF(K188&gt;=0.8,1,IF(K188&lt;=0,0,IF(K188&lt;=0.5,1.5,IF(K188&lt;1,1.2,1))))</f>
        <v>1</v>
      </c>
      <c r="O188" s="47">
        <v>2</v>
      </c>
      <c r="P188" s="402">
        <v>5600</v>
      </c>
      <c r="Q188" s="402">
        <v>5600</v>
      </c>
      <c r="R188" s="46">
        <f t="shared" ref="R188" si="59">IF(J188=100%,P188*N188*M188*H188,IF(K188&gt;J188,Q188*N188*M188*H188,IF(K188&lt;=J188,P188*N188*M188*H188)))</f>
        <v>39200</v>
      </c>
      <c r="S188" s="48">
        <v>1</v>
      </c>
      <c r="T188" s="354">
        <f t="shared" ref="T188" si="60">R188*S188*O188</f>
        <v>78400</v>
      </c>
      <c r="U188" s="368"/>
    </row>
    <row r="189" spans="2:21" ht="20.100000000000001" customHeight="1">
      <c r="B189" s="43">
        <v>181</v>
      </c>
      <c r="C189" s="53" t="s">
        <v>111</v>
      </c>
      <c r="D189" s="43" t="s">
        <v>6</v>
      </c>
      <c r="E189" s="43" t="s">
        <v>98</v>
      </c>
      <c r="F189" s="44">
        <f>普通厅列表!I786</f>
        <v>1</v>
      </c>
      <c r="G189" s="413">
        <v>9</v>
      </c>
      <c r="H189" s="44">
        <f>普通厅列表!J786</f>
        <v>9</v>
      </c>
      <c r="I189" s="413">
        <v>9</v>
      </c>
      <c r="J189" s="45">
        <f t="shared" si="40"/>
        <v>1</v>
      </c>
      <c r="K189" s="45">
        <f t="shared" si="20"/>
        <v>1</v>
      </c>
      <c r="L189" s="47">
        <v>30</v>
      </c>
      <c r="M189" s="54">
        <f t="shared" si="21"/>
        <v>1</v>
      </c>
      <c r="N189" s="54">
        <f t="shared" si="41"/>
        <v>1</v>
      </c>
      <c r="O189" s="47">
        <v>2</v>
      </c>
      <c r="P189" s="402">
        <v>5600</v>
      </c>
      <c r="Q189" s="402">
        <v>5600</v>
      </c>
      <c r="R189" s="46">
        <f t="shared" si="42"/>
        <v>50400</v>
      </c>
      <c r="S189" s="48">
        <v>1</v>
      </c>
      <c r="T189" s="354">
        <f t="shared" si="43"/>
        <v>100800</v>
      </c>
      <c r="U189" s="368"/>
    </row>
    <row r="190" spans="2:21" s="7" customFormat="1" ht="20.100000000000001" customHeight="1">
      <c r="B190" s="43">
        <v>182</v>
      </c>
      <c r="C190" s="53" t="s">
        <v>111</v>
      </c>
      <c r="D190" s="43" t="s">
        <v>6</v>
      </c>
      <c r="E190" s="43" t="s">
        <v>165</v>
      </c>
      <c r="F190" s="44">
        <f>普通厅列表!I788</f>
        <v>1</v>
      </c>
      <c r="G190" s="413">
        <v>9</v>
      </c>
      <c r="H190" s="44">
        <f>普通厅列表!J788</f>
        <v>9</v>
      </c>
      <c r="I190" s="413">
        <v>9</v>
      </c>
      <c r="J190" s="45">
        <f t="shared" si="40"/>
        <v>1</v>
      </c>
      <c r="K190" s="45">
        <f t="shared" si="20"/>
        <v>1</v>
      </c>
      <c r="L190" s="47">
        <v>30</v>
      </c>
      <c r="M190" s="54">
        <f t="shared" si="21"/>
        <v>1</v>
      </c>
      <c r="N190" s="54">
        <f t="shared" si="41"/>
        <v>1</v>
      </c>
      <c r="O190" s="47">
        <v>2</v>
      </c>
      <c r="P190" s="402">
        <v>5600</v>
      </c>
      <c r="Q190" s="402">
        <v>5600</v>
      </c>
      <c r="R190" s="46">
        <f t="shared" si="42"/>
        <v>50400</v>
      </c>
      <c r="S190" s="48">
        <v>1</v>
      </c>
      <c r="T190" s="354">
        <f t="shared" si="43"/>
        <v>100800</v>
      </c>
      <c r="U190" s="368"/>
    </row>
    <row r="191" spans="2:21" s="7" customFormat="1" ht="20.100000000000001" customHeight="1">
      <c r="B191" s="43">
        <v>183</v>
      </c>
      <c r="C191" s="53" t="s">
        <v>111</v>
      </c>
      <c r="D191" s="43" t="s">
        <v>6</v>
      </c>
      <c r="E191" s="43" t="s">
        <v>166</v>
      </c>
      <c r="F191" s="44">
        <f>普通厅列表!I790</f>
        <v>1</v>
      </c>
      <c r="G191" s="413">
        <v>8</v>
      </c>
      <c r="H191" s="44">
        <f>普通厅列表!J790</f>
        <v>8</v>
      </c>
      <c r="I191" s="413">
        <v>8</v>
      </c>
      <c r="J191" s="45">
        <f t="shared" si="40"/>
        <v>1</v>
      </c>
      <c r="K191" s="45">
        <f t="shared" si="20"/>
        <v>1</v>
      </c>
      <c r="L191" s="47">
        <v>30</v>
      </c>
      <c r="M191" s="54">
        <f t="shared" si="21"/>
        <v>1</v>
      </c>
      <c r="N191" s="54">
        <f t="shared" si="41"/>
        <v>1</v>
      </c>
      <c r="O191" s="47">
        <v>2</v>
      </c>
      <c r="P191" s="402">
        <v>5600</v>
      </c>
      <c r="Q191" s="402">
        <v>5600</v>
      </c>
      <c r="R191" s="46">
        <f t="shared" si="42"/>
        <v>44800</v>
      </c>
      <c r="S191" s="48">
        <v>1</v>
      </c>
      <c r="T191" s="354">
        <f t="shared" si="43"/>
        <v>89600</v>
      </c>
      <c r="U191" s="368"/>
    </row>
    <row r="192" spans="2:21" s="7" customFormat="1" ht="20.100000000000001" customHeight="1">
      <c r="B192" s="43">
        <v>184</v>
      </c>
      <c r="C192" s="53" t="s">
        <v>111</v>
      </c>
      <c r="D192" s="43" t="s">
        <v>6</v>
      </c>
      <c r="E192" s="43" t="s">
        <v>543</v>
      </c>
      <c r="F192" s="44">
        <f>普通厅列表!I792</f>
        <v>1</v>
      </c>
      <c r="G192" s="413">
        <v>9</v>
      </c>
      <c r="H192" s="44">
        <f>普通厅列表!J792</f>
        <v>9</v>
      </c>
      <c r="I192" s="413">
        <v>9</v>
      </c>
      <c r="J192" s="45">
        <f t="shared" si="40"/>
        <v>1</v>
      </c>
      <c r="K192" s="45">
        <f t="shared" si="20"/>
        <v>1</v>
      </c>
      <c r="L192" s="47">
        <v>30</v>
      </c>
      <c r="M192" s="54">
        <f>IF(L192=15,0.6666,IF(L192=30,1,IF(L192=45,1.7,IF(L192=60,2,0))))</f>
        <v>1</v>
      </c>
      <c r="N192" s="54">
        <f t="shared" si="41"/>
        <v>1</v>
      </c>
      <c r="O192" s="47">
        <v>2</v>
      </c>
      <c r="P192" s="402">
        <v>5600</v>
      </c>
      <c r="Q192" s="402">
        <v>5600</v>
      </c>
      <c r="R192" s="46">
        <f t="shared" si="42"/>
        <v>50400</v>
      </c>
      <c r="S192" s="48">
        <v>1</v>
      </c>
      <c r="T192" s="354">
        <f t="shared" si="43"/>
        <v>100800</v>
      </c>
      <c r="U192" s="368"/>
    </row>
    <row r="193" spans="2:21" s="7" customFormat="1" ht="20.100000000000001" customHeight="1">
      <c r="B193" s="43">
        <v>185</v>
      </c>
      <c r="C193" s="53" t="s">
        <v>496</v>
      </c>
      <c r="D193" s="43" t="s">
        <v>25</v>
      </c>
      <c r="E193" s="43" t="s">
        <v>718</v>
      </c>
      <c r="F193" s="44">
        <f>普通厅列表!I796</f>
        <v>3</v>
      </c>
      <c r="G193" s="413">
        <v>21</v>
      </c>
      <c r="H193" s="44">
        <f>普通厅列表!J796</f>
        <v>21</v>
      </c>
      <c r="I193" s="413">
        <v>17</v>
      </c>
      <c r="J193" s="45">
        <f t="shared" si="40"/>
        <v>0.80952380952380953</v>
      </c>
      <c r="K193" s="45">
        <f>H193/G193</f>
        <v>1</v>
      </c>
      <c r="L193" s="47">
        <v>30</v>
      </c>
      <c r="M193" s="54">
        <f>IF(L193=15,0.6666,IF(L193=30,1,IF(L193=45,1.7,IF(L193=60,2,0))))</f>
        <v>1</v>
      </c>
      <c r="N193" s="54">
        <f t="shared" si="41"/>
        <v>1</v>
      </c>
      <c r="O193" s="47">
        <v>2</v>
      </c>
      <c r="P193" s="402">
        <v>5600</v>
      </c>
      <c r="Q193" s="402">
        <v>5200</v>
      </c>
      <c r="R193" s="46">
        <f t="shared" si="42"/>
        <v>109200</v>
      </c>
      <c r="S193" s="48">
        <v>1</v>
      </c>
      <c r="T193" s="354">
        <f t="shared" si="43"/>
        <v>218400</v>
      </c>
      <c r="U193" s="368"/>
    </row>
    <row r="194" spans="2:21" s="375" customFormat="1" ht="18.75" customHeight="1">
      <c r="B194" s="43">
        <v>186</v>
      </c>
      <c r="C194" s="53" t="s">
        <v>496</v>
      </c>
      <c r="D194" s="43" t="s">
        <v>25</v>
      </c>
      <c r="E194" s="43" t="s">
        <v>3124</v>
      </c>
      <c r="F194" s="44">
        <f>普通厅列表!I798</f>
        <v>1</v>
      </c>
      <c r="G194" s="413">
        <v>7</v>
      </c>
      <c r="H194" s="44">
        <f>普通厅列表!J798</f>
        <v>7</v>
      </c>
      <c r="I194" s="413">
        <v>0</v>
      </c>
      <c r="J194" s="45">
        <f t="shared" si="40"/>
        <v>0</v>
      </c>
      <c r="K194" s="45">
        <f>H194/G194</f>
        <v>1</v>
      </c>
      <c r="L194" s="47">
        <v>30</v>
      </c>
      <c r="M194" s="54">
        <f>IF(L194=15,0.6666,IF(L194=30,1,IF(L194=45,1.7,IF(L194=60,2,0))))</f>
        <v>1</v>
      </c>
      <c r="N194" s="54">
        <f t="shared" si="41"/>
        <v>1</v>
      </c>
      <c r="O194" s="47">
        <v>2</v>
      </c>
      <c r="P194" s="402">
        <v>5600</v>
      </c>
      <c r="Q194" s="402">
        <v>3800</v>
      </c>
      <c r="R194" s="46">
        <f t="shared" si="42"/>
        <v>26600</v>
      </c>
      <c r="S194" s="48">
        <v>1</v>
      </c>
      <c r="T194" s="354">
        <f t="shared" si="43"/>
        <v>53200</v>
      </c>
      <c r="U194" s="368"/>
    </row>
    <row r="195" spans="2:21" s="375" customFormat="1" ht="18.75" customHeight="1">
      <c r="B195" s="43">
        <v>187</v>
      </c>
      <c r="C195" s="53" t="s">
        <v>3397</v>
      </c>
      <c r="D195" s="43" t="s">
        <v>25</v>
      </c>
      <c r="E195" s="303" t="s">
        <v>3445</v>
      </c>
      <c r="F195" s="44">
        <f>普通厅列表!I800</f>
        <v>1</v>
      </c>
      <c r="G195" s="413">
        <v>9</v>
      </c>
      <c r="H195" s="44">
        <f>普通厅列表!J800</f>
        <v>9</v>
      </c>
      <c r="I195" s="413">
        <v>9</v>
      </c>
      <c r="J195" s="45">
        <f t="shared" ref="J195" si="61">I195/G195</f>
        <v>1</v>
      </c>
      <c r="K195" s="45">
        <f>H195/G195</f>
        <v>1</v>
      </c>
      <c r="L195" s="47">
        <v>30</v>
      </c>
      <c r="M195" s="54">
        <f>IF(L195=15,0.6666,IF(L195=30,1,IF(L195=45,1.7,IF(L195=60,2,0))))</f>
        <v>1</v>
      </c>
      <c r="N195" s="54">
        <f t="shared" ref="N195" si="62">IF(K195&gt;=0.8,1,IF(K195&lt;=0,0,IF(K195&lt;=0.5,1.5,IF(K195&lt;1,1.2,1))))</f>
        <v>1</v>
      </c>
      <c r="O195" s="47">
        <v>2</v>
      </c>
      <c r="P195" s="402">
        <v>5600</v>
      </c>
      <c r="Q195" s="402">
        <v>5600</v>
      </c>
      <c r="R195" s="46">
        <f t="shared" ref="R195" si="63">IF(J195=100%,P195*N195*M195*H195,IF(K195&gt;J195,Q195*N195*M195*H195,IF(K195&lt;=J195,P195*N195*M195*H195)))</f>
        <v>50400</v>
      </c>
      <c r="S195" s="48">
        <v>1</v>
      </c>
      <c r="T195" s="354">
        <f t="shared" ref="T195" si="64">R195*S195*O195</f>
        <v>100800</v>
      </c>
      <c r="U195" s="368"/>
    </row>
    <row r="196" spans="2:21" s="7" customFormat="1" ht="20.100000000000001" customHeight="1">
      <c r="B196" s="43">
        <v>188</v>
      </c>
      <c r="C196" s="53" t="s">
        <v>111</v>
      </c>
      <c r="D196" s="43" t="s">
        <v>59</v>
      </c>
      <c r="E196" s="43" t="s">
        <v>100</v>
      </c>
      <c r="F196" s="44">
        <f>普通厅列表!I802</f>
        <v>1</v>
      </c>
      <c r="G196" s="413">
        <v>7</v>
      </c>
      <c r="H196" s="44">
        <f>普通厅列表!J802</f>
        <v>7</v>
      </c>
      <c r="I196" s="413">
        <v>7</v>
      </c>
      <c r="J196" s="45">
        <f t="shared" si="40"/>
        <v>1</v>
      </c>
      <c r="K196" s="45">
        <f t="shared" si="20"/>
        <v>1</v>
      </c>
      <c r="L196" s="47">
        <v>30</v>
      </c>
      <c r="M196" s="54">
        <f t="shared" si="21"/>
        <v>1</v>
      </c>
      <c r="N196" s="54">
        <f t="shared" si="41"/>
        <v>1</v>
      </c>
      <c r="O196" s="47">
        <v>2</v>
      </c>
      <c r="P196" s="402">
        <v>5600</v>
      </c>
      <c r="Q196" s="402">
        <v>5600</v>
      </c>
      <c r="R196" s="46">
        <f t="shared" si="42"/>
        <v>39200</v>
      </c>
      <c r="S196" s="48">
        <v>1</v>
      </c>
      <c r="T196" s="354">
        <f t="shared" si="43"/>
        <v>78400</v>
      </c>
      <c r="U196" s="368"/>
    </row>
    <row r="197" spans="2:21" s="7" customFormat="1" ht="20.100000000000001" customHeight="1">
      <c r="B197" s="43">
        <v>189</v>
      </c>
      <c r="C197" s="53" t="s">
        <v>111</v>
      </c>
      <c r="D197" s="43" t="s">
        <v>59</v>
      </c>
      <c r="E197" s="43" t="s">
        <v>786</v>
      </c>
      <c r="F197" s="44">
        <f>普通厅列表!I804</f>
        <v>1</v>
      </c>
      <c r="G197" s="413">
        <v>6</v>
      </c>
      <c r="H197" s="44">
        <f>普通厅列表!J804</f>
        <v>6</v>
      </c>
      <c r="I197" s="413">
        <v>6</v>
      </c>
      <c r="J197" s="45">
        <f t="shared" si="40"/>
        <v>1</v>
      </c>
      <c r="K197" s="45">
        <f t="shared" si="20"/>
        <v>1</v>
      </c>
      <c r="L197" s="47">
        <v>30</v>
      </c>
      <c r="M197" s="54">
        <f t="shared" si="21"/>
        <v>1</v>
      </c>
      <c r="N197" s="54">
        <f t="shared" si="41"/>
        <v>1</v>
      </c>
      <c r="O197" s="47">
        <v>2</v>
      </c>
      <c r="P197" s="402">
        <v>5600</v>
      </c>
      <c r="Q197" s="402">
        <v>5600</v>
      </c>
      <c r="R197" s="46">
        <f t="shared" si="42"/>
        <v>33600</v>
      </c>
      <c r="S197" s="48">
        <v>1</v>
      </c>
      <c r="T197" s="354">
        <f t="shared" si="43"/>
        <v>67200</v>
      </c>
      <c r="U197" s="368"/>
    </row>
    <row r="198" spans="2:21" s="7" customFormat="1" ht="20.100000000000001" customHeight="1">
      <c r="B198" s="43">
        <v>190</v>
      </c>
      <c r="C198" s="53" t="s">
        <v>111</v>
      </c>
      <c r="D198" s="43" t="s">
        <v>59</v>
      </c>
      <c r="E198" s="43" t="s">
        <v>2773</v>
      </c>
      <c r="F198" s="44">
        <f>普通厅列表!I806</f>
        <v>1</v>
      </c>
      <c r="G198" s="413">
        <v>8</v>
      </c>
      <c r="H198" s="44">
        <f>普通厅列表!J806</f>
        <v>8</v>
      </c>
      <c r="I198" s="413">
        <v>8</v>
      </c>
      <c r="J198" s="45">
        <f t="shared" si="40"/>
        <v>1</v>
      </c>
      <c r="K198" s="45">
        <f t="shared" ref="K198:K199" si="65">H198/G198</f>
        <v>1</v>
      </c>
      <c r="L198" s="47">
        <v>30</v>
      </c>
      <c r="M198" s="54">
        <f t="shared" ref="M198" si="66">IF(L198=15,0.6666,IF(L198=30,1,IF(L198=45,1.7,IF(L198=60,2,0))))</f>
        <v>1</v>
      </c>
      <c r="N198" s="54">
        <f t="shared" si="41"/>
        <v>1</v>
      </c>
      <c r="O198" s="47">
        <v>2</v>
      </c>
      <c r="P198" s="402">
        <v>5600</v>
      </c>
      <c r="Q198" s="402">
        <v>5600</v>
      </c>
      <c r="R198" s="46">
        <f t="shared" si="42"/>
        <v>44800</v>
      </c>
      <c r="S198" s="48">
        <v>1</v>
      </c>
      <c r="T198" s="354">
        <f t="shared" si="43"/>
        <v>89600</v>
      </c>
      <c r="U198" s="368"/>
    </row>
    <row r="199" spans="2:21" s="7" customFormat="1" ht="20.100000000000001" customHeight="1">
      <c r="B199" s="43">
        <v>191</v>
      </c>
      <c r="C199" s="53" t="s">
        <v>111</v>
      </c>
      <c r="D199" s="43" t="s">
        <v>59</v>
      </c>
      <c r="E199" s="43" t="s">
        <v>3274</v>
      </c>
      <c r="F199" s="44">
        <f>普通厅列表!I809</f>
        <v>2</v>
      </c>
      <c r="G199" s="413">
        <v>16</v>
      </c>
      <c r="H199" s="44">
        <f>普通厅列表!J809</f>
        <v>16</v>
      </c>
      <c r="I199" s="413">
        <v>16</v>
      </c>
      <c r="J199" s="45">
        <f t="shared" si="40"/>
        <v>1</v>
      </c>
      <c r="K199" s="45">
        <f t="shared" si="65"/>
        <v>1</v>
      </c>
      <c r="L199" s="47">
        <v>30</v>
      </c>
      <c r="M199" s="54">
        <f>IF(L199=15,0.6666,IF(L199=30,1,IF(L199=45,1.7,IF(L199=60,2,0))))</f>
        <v>1</v>
      </c>
      <c r="N199" s="54">
        <f t="shared" si="41"/>
        <v>1</v>
      </c>
      <c r="O199" s="47">
        <v>2</v>
      </c>
      <c r="P199" s="402">
        <v>5600</v>
      </c>
      <c r="Q199" s="402">
        <v>5600</v>
      </c>
      <c r="R199" s="46">
        <f t="shared" si="42"/>
        <v>89600</v>
      </c>
      <c r="S199" s="48">
        <v>1</v>
      </c>
      <c r="T199" s="354">
        <f t="shared" si="43"/>
        <v>179200</v>
      </c>
      <c r="U199" s="368"/>
    </row>
    <row r="200" spans="2:21" s="7" customFormat="1" ht="20.100000000000001" customHeight="1">
      <c r="B200" s="43">
        <v>192</v>
      </c>
      <c r="C200" s="53" t="s">
        <v>111</v>
      </c>
      <c r="D200" s="43" t="s">
        <v>3</v>
      </c>
      <c r="E200" s="43" t="s">
        <v>167</v>
      </c>
      <c r="F200" s="44">
        <f>普通厅列表!I811</f>
        <v>1</v>
      </c>
      <c r="G200" s="413">
        <v>6</v>
      </c>
      <c r="H200" s="44">
        <f>普通厅列表!J811</f>
        <v>6</v>
      </c>
      <c r="I200" s="413">
        <v>6</v>
      </c>
      <c r="J200" s="45">
        <f t="shared" si="40"/>
        <v>1</v>
      </c>
      <c r="K200" s="45">
        <f t="shared" si="20"/>
        <v>1</v>
      </c>
      <c r="L200" s="47">
        <v>30</v>
      </c>
      <c r="M200" s="54">
        <f t="shared" si="21"/>
        <v>1</v>
      </c>
      <c r="N200" s="54">
        <f t="shared" si="41"/>
        <v>1</v>
      </c>
      <c r="O200" s="47">
        <v>2</v>
      </c>
      <c r="P200" s="402">
        <v>5600</v>
      </c>
      <c r="Q200" s="402">
        <v>5600</v>
      </c>
      <c r="R200" s="46">
        <f t="shared" si="42"/>
        <v>33600</v>
      </c>
      <c r="S200" s="48">
        <v>1</v>
      </c>
      <c r="T200" s="354">
        <f t="shared" si="43"/>
        <v>67200</v>
      </c>
      <c r="U200" s="368"/>
    </row>
    <row r="201" spans="2:21" s="7" customFormat="1" ht="20.100000000000001" customHeight="1">
      <c r="B201" s="43">
        <v>193</v>
      </c>
      <c r="C201" s="53" t="s">
        <v>111</v>
      </c>
      <c r="D201" s="43" t="s">
        <v>3</v>
      </c>
      <c r="E201" s="43" t="s">
        <v>101</v>
      </c>
      <c r="F201" s="44">
        <f>普通厅列表!I814</f>
        <v>2</v>
      </c>
      <c r="G201" s="413">
        <v>17</v>
      </c>
      <c r="H201" s="44">
        <f>普通厅列表!J814</f>
        <v>17</v>
      </c>
      <c r="I201" s="413">
        <v>17</v>
      </c>
      <c r="J201" s="45">
        <f t="shared" si="40"/>
        <v>1</v>
      </c>
      <c r="K201" s="45">
        <f t="shared" ref="K201:K206" si="67">H201/G201</f>
        <v>1</v>
      </c>
      <c r="L201" s="47">
        <v>30</v>
      </c>
      <c r="M201" s="54">
        <f t="shared" si="21"/>
        <v>1</v>
      </c>
      <c r="N201" s="54">
        <f t="shared" si="41"/>
        <v>1</v>
      </c>
      <c r="O201" s="47">
        <v>2</v>
      </c>
      <c r="P201" s="402">
        <v>5600</v>
      </c>
      <c r="Q201" s="402">
        <v>5600</v>
      </c>
      <c r="R201" s="46">
        <f t="shared" si="42"/>
        <v>95200</v>
      </c>
      <c r="S201" s="48">
        <v>1</v>
      </c>
      <c r="T201" s="354">
        <f t="shared" si="43"/>
        <v>190400</v>
      </c>
      <c r="U201" s="368"/>
    </row>
    <row r="202" spans="2:21" s="7" customFormat="1" ht="20.100000000000001" customHeight="1">
      <c r="B202" s="43">
        <v>194</v>
      </c>
      <c r="C202" s="53" t="s">
        <v>111</v>
      </c>
      <c r="D202" s="43" t="s">
        <v>3</v>
      </c>
      <c r="E202" s="43" t="s">
        <v>168</v>
      </c>
      <c r="F202" s="44">
        <f>普通厅列表!I816</f>
        <v>1</v>
      </c>
      <c r="G202" s="413">
        <v>7</v>
      </c>
      <c r="H202" s="44">
        <f>普通厅列表!J816</f>
        <v>7</v>
      </c>
      <c r="I202" s="413">
        <v>7</v>
      </c>
      <c r="J202" s="45">
        <f t="shared" si="40"/>
        <v>1</v>
      </c>
      <c r="K202" s="45">
        <f t="shared" si="67"/>
        <v>1</v>
      </c>
      <c r="L202" s="47">
        <v>30</v>
      </c>
      <c r="M202" s="54">
        <f t="shared" si="21"/>
        <v>1</v>
      </c>
      <c r="N202" s="54">
        <f t="shared" si="41"/>
        <v>1</v>
      </c>
      <c r="O202" s="47">
        <v>2</v>
      </c>
      <c r="P202" s="402">
        <v>5600</v>
      </c>
      <c r="Q202" s="402">
        <v>5600</v>
      </c>
      <c r="R202" s="46">
        <f t="shared" si="42"/>
        <v>39200</v>
      </c>
      <c r="S202" s="48">
        <v>1</v>
      </c>
      <c r="T202" s="354">
        <f t="shared" si="43"/>
        <v>78400</v>
      </c>
      <c r="U202" s="368"/>
    </row>
    <row r="203" spans="2:21" s="7" customFormat="1" ht="20.100000000000001" customHeight="1">
      <c r="B203" s="43">
        <v>195</v>
      </c>
      <c r="C203" s="53" t="s">
        <v>111</v>
      </c>
      <c r="D203" s="43" t="s">
        <v>3</v>
      </c>
      <c r="E203" s="43" t="s">
        <v>169</v>
      </c>
      <c r="F203" s="44">
        <f>普通厅列表!I819</f>
        <v>2</v>
      </c>
      <c r="G203" s="413">
        <v>12</v>
      </c>
      <c r="H203" s="44">
        <f>普通厅列表!J819</f>
        <v>12</v>
      </c>
      <c r="I203" s="413">
        <v>12</v>
      </c>
      <c r="J203" s="45">
        <f t="shared" si="40"/>
        <v>1</v>
      </c>
      <c r="K203" s="45">
        <f t="shared" si="67"/>
        <v>1</v>
      </c>
      <c r="L203" s="47">
        <v>30</v>
      </c>
      <c r="M203" s="54">
        <f t="shared" si="21"/>
        <v>1</v>
      </c>
      <c r="N203" s="54">
        <f t="shared" si="41"/>
        <v>1</v>
      </c>
      <c r="O203" s="47">
        <v>2</v>
      </c>
      <c r="P203" s="402">
        <v>5600</v>
      </c>
      <c r="Q203" s="402">
        <v>5600</v>
      </c>
      <c r="R203" s="46">
        <f t="shared" si="42"/>
        <v>67200</v>
      </c>
      <c r="S203" s="48">
        <v>1</v>
      </c>
      <c r="T203" s="354">
        <f t="shared" si="43"/>
        <v>134400</v>
      </c>
      <c r="U203" s="368"/>
    </row>
    <row r="204" spans="2:21" s="7" customFormat="1" ht="20.100000000000001" customHeight="1">
      <c r="B204" s="43">
        <v>196</v>
      </c>
      <c r="C204" s="53" t="s">
        <v>171</v>
      </c>
      <c r="D204" s="72" t="s">
        <v>3</v>
      </c>
      <c r="E204" s="72" t="s">
        <v>190</v>
      </c>
      <c r="F204" s="44">
        <f>普通厅列表!I824</f>
        <v>4</v>
      </c>
      <c r="G204" s="413">
        <v>32</v>
      </c>
      <c r="H204" s="44">
        <f>普通厅列表!J824</f>
        <v>32</v>
      </c>
      <c r="I204" s="413">
        <v>24</v>
      </c>
      <c r="J204" s="45">
        <f t="shared" si="40"/>
        <v>0.75</v>
      </c>
      <c r="K204" s="45">
        <f t="shared" si="67"/>
        <v>1</v>
      </c>
      <c r="L204" s="47">
        <v>30</v>
      </c>
      <c r="M204" s="54">
        <f t="shared" si="21"/>
        <v>1</v>
      </c>
      <c r="N204" s="54">
        <f t="shared" si="41"/>
        <v>1</v>
      </c>
      <c r="O204" s="47">
        <v>2</v>
      </c>
      <c r="P204" s="402">
        <v>5600</v>
      </c>
      <c r="Q204" s="402">
        <v>5000</v>
      </c>
      <c r="R204" s="46">
        <f t="shared" si="42"/>
        <v>160000</v>
      </c>
      <c r="S204" s="48">
        <v>1</v>
      </c>
      <c r="T204" s="354">
        <f t="shared" si="43"/>
        <v>320000</v>
      </c>
      <c r="U204" s="368"/>
    </row>
    <row r="205" spans="2:21" s="7" customFormat="1" ht="20.100000000000001" customHeight="1">
      <c r="B205" s="43">
        <v>197</v>
      </c>
      <c r="C205" s="53" t="s">
        <v>171</v>
      </c>
      <c r="D205" s="72" t="s">
        <v>3</v>
      </c>
      <c r="E205" s="72" t="s">
        <v>191</v>
      </c>
      <c r="F205" s="44">
        <f>普通厅列表!I826</f>
        <v>1</v>
      </c>
      <c r="G205" s="413">
        <v>7</v>
      </c>
      <c r="H205" s="44">
        <f>普通厅列表!J826</f>
        <v>7</v>
      </c>
      <c r="I205" s="413">
        <v>7</v>
      </c>
      <c r="J205" s="45">
        <f t="shared" si="40"/>
        <v>1</v>
      </c>
      <c r="K205" s="45">
        <f t="shared" si="67"/>
        <v>1</v>
      </c>
      <c r="L205" s="47">
        <v>30</v>
      </c>
      <c r="M205" s="54">
        <f t="shared" si="21"/>
        <v>1</v>
      </c>
      <c r="N205" s="54">
        <f t="shared" si="41"/>
        <v>1</v>
      </c>
      <c r="O205" s="47">
        <v>2</v>
      </c>
      <c r="P205" s="402">
        <v>5600</v>
      </c>
      <c r="Q205" s="402">
        <v>5600</v>
      </c>
      <c r="R205" s="46">
        <f t="shared" si="42"/>
        <v>39200</v>
      </c>
      <c r="S205" s="48">
        <v>1</v>
      </c>
      <c r="T205" s="354">
        <f t="shared" si="43"/>
        <v>78400</v>
      </c>
      <c r="U205" s="368"/>
    </row>
    <row r="206" spans="2:21" s="7" customFormat="1" ht="20.100000000000001" customHeight="1">
      <c r="B206" s="43">
        <v>198</v>
      </c>
      <c r="C206" s="53" t="s">
        <v>171</v>
      </c>
      <c r="D206" s="72" t="s">
        <v>3</v>
      </c>
      <c r="E206" s="72" t="s">
        <v>200</v>
      </c>
      <c r="F206" s="44">
        <f>普通厅列表!I829</f>
        <v>2</v>
      </c>
      <c r="G206" s="413">
        <v>18</v>
      </c>
      <c r="H206" s="44">
        <f>普通厅列表!J829</f>
        <v>18</v>
      </c>
      <c r="I206" s="413">
        <v>18</v>
      </c>
      <c r="J206" s="45">
        <f t="shared" si="40"/>
        <v>1</v>
      </c>
      <c r="K206" s="45">
        <f t="shared" si="67"/>
        <v>1</v>
      </c>
      <c r="L206" s="47">
        <v>30</v>
      </c>
      <c r="M206" s="54">
        <f t="shared" ref="M206:M207" si="68">IF(L206=15,0.6666,IF(L206=30,1,IF(L206=45,1.7,IF(L206=60,2,0))))</f>
        <v>1</v>
      </c>
      <c r="N206" s="54">
        <f t="shared" si="41"/>
        <v>1</v>
      </c>
      <c r="O206" s="47">
        <v>2</v>
      </c>
      <c r="P206" s="402">
        <v>5600</v>
      </c>
      <c r="Q206" s="402">
        <v>5600</v>
      </c>
      <c r="R206" s="46">
        <f t="shared" si="42"/>
        <v>100800</v>
      </c>
      <c r="S206" s="48">
        <v>1</v>
      </c>
      <c r="T206" s="354">
        <f t="shared" si="43"/>
        <v>201600</v>
      </c>
      <c r="U206" s="368"/>
    </row>
    <row r="207" spans="2:21" s="7" customFormat="1" ht="20.100000000000001" customHeight="1">
      <c r="B207" s="43">
        <v>199</v>
      </c>
      <c r="C207" s="53" t="s">
        <v>171</v>
      </c>
      <c r="D207" s="72" t="s">
        <v>3</v>
      </c>
      <c r="E207" s="72" t="s">
        <v>192</v>
      </c>
      <c r="F207" s="44">
        <f>普通厅列表!I831</f>
        <v>1</v>
      </c>
      <c r="G207" s="413">
        <v>11</v>
      </c>
      <c r="H207" s="44">
        <f>普通厅列表!J831</f>
        <v>11</v>
      </c>
      <c r="I207" s="413">
        <v>11</v>
      </c>
      <c r="J207" s="45">
        <f t="shared" si="40"/>
        <v>1</v>
      </c>
      <c r="K207" s="45">
        <f t="shared" ref="K207:K213" si="69">H207/G207</f>
        <v>1</v>
      </c>
      <c r="L207" s="47">
        <v>30</v>
      </c>
      <c r="M207" s="54">
        <f t="shared" si="68"/>
        <v>1</v>
      </c>
      <c r="N207" s="54">
        <f t="shared" si="41"/>
        <v>1</v>
      </c>
      <c r="O207" s="47">
        <v>2</v>
      </c>
      <c r="P207" s="402">
        <v>5600</v>
      </c>
      <c r="Q207" s="402">
        <v>5600</v>
      </c>
      <c r="R207" s="46">
        <f t="shared" si="42"/>
        <v>61600</v>
      </c>
      <c r="S207" s="48">
        <v>1</v>
      </c>
      <c r="T207" s="354">
        <f t="shared" si="43"/>
        <v>123200</v>
      </c>
      <c r="U207" s="368"/>
    </row>
    <row r="208" spans="2:21" s="7" customFormat="1" ht="20.100000000000001" customHeight="1">
      <c r="B208" s="43">
        <v>200</v>
      </c>
      <c r="C208" s="53" t="s">
        <v>111</v>
      </c>
      <c r="D208" s="72" t="s">
        <v>3</v>
      </c>
      <c r="E208" s="72" t="s">
        <v>727</v>
      </c>
      <c r="F208" s="44">
        <f>普通厅列表!I833</f>
        <v>1</v>
      </c>
      <c r="G208" s="414">
        <v>4</v>
      </c>
      <c r="H208" s="44">
        <f>普通厅列表!J833</f>
        <v>4</v>
      </c>
      <c r="I208" s="413">
        <v>4</v>
      </c>
      <c r="J208" s="45">
        <f t="shared" si="40"/>
        <v>1</v>
      </c>
      <c r="K208" s="45">
        <f t="shared" si="69"/>
        <v>1</v>
      </c>
      <c r="L208" s="47">
        <v>30</v>
      </c>
      <c r="M208" s="54">
        <f t="shared" ref="M208:M213" si="70">IF(L208=15,0.6666,IF(L208=30,1,IF(L208=45,1.7,IF(L208=60,2,0))))</f>
        <v>1</v>
      </c>
      <c r="N208" s="54">
        <f t="shared" si="41"/>
        <v>1</v>
      </c>
      <c r="O208" s="47">
        <v>2</v>
      </c>
      <c r="P208" s="402">
        <v>5600</v>
      </c>
      <c r="Q208" s="402">
        <v>5600</v>
      </c>
      <c r="R208" s="46">
        <f t="shared" si="42"/>
        <v>22400</v>
      </c>
      <c r="S208" s="48">
        <v>1</v>
      </c>
      <c r="T208" s="354">
        <f t="shared" si="43"/>
        <v>44800</v>
      </c>
      <c r="U208" s="368"/>
    </row>
    <row r="209" spans="2:21" s="7" customFormat="1" ht="20.100000000000001" customHeight="1">
      <c r="B209" s="43">
        <v>201</v>
      </c>
      <c r="C209" s="53" t="s">
        <v>3397</v>
      </c>
      <c r="D209" s="72" t="s">
        <v>3</v>
      </c>
      <c r="E209" s="72" t="s">
        <v>3446</v>
      </c>
      <c r="F209" s="44">
        <f>普通厅列表!I835</f>
        <v>1</v>
      </c>
      <c r="G209" s="414">
        <v>7</v>
      </c>
      <c r="H209" s="44">
        <f>普通厅列表!J835</f>
        <v>7</v>
      </c>
      <c r="I209" s="413">
        <v>7</v>
      </c>
      <c r="J209" s="45">
        <f t="shared" ref="J209" si="71">I209/G209</f>
        <v>1</v>
      </c>
      <c r="K209" s="45">
        <f t="shared" si="69"/>
        <v>1</v>
      </c>
      <c r="L209" s="47">
        <v>30</v>
      </c>
      <c r="M209" s="54">
        <f t="shared" si="70"/>
        <v>1</v>
      </c>
      <c r="N209" s="54">
        <f t="shared" ref="N209" si="72">IF(K209&gt;=0.8,1,IF(K209&lt;=0,0,IF(K209&lt;=0.5,1.5,IF(K209&lt;1,1.2,1))))</f>
        <v>1</v>
      </c>
      <c r="O209" s="47">
        <v>2</v>
      </c>
      <c r="P209" s="402">
        <v>5600</v>
      </c>
      <c r="Q209" s="402">
        <v>5600</v>
      </c>
      <c r="R209" s="46">
        <f t="shared" ref="R209" si="73">IF(J209=100%,P209*N209*M209*H209,IF(K209&gt;J209,Q209*N209*M209*H209,IF(K209&lt;=J209,P209*N209*M209*H209)))</f>
        <v>39200</v>
      </c>
      <c r="S209" s="48">
        <v>1</v>
      </c>
      <c r="T209" s="354">
        <f t="shared" ref="T209" si="74">R209*S209*O209</f>
        <v>78400</v>
      </c>
      <c r="U209" s="368"/>
    </row>
    <row r="210" spans="2:21" ht="20.100000000000001" customHeight="1">
      <c r="B210" s="43">
        <v>202</v>
      </c>
      <c r="C210" s="53" t="s">
        <v>193</v>
      </c>
      <c r="D210" s="72" t="s">
        <v>500</v>
      </c>
      <c r="E210" s="72" t="s">
        <v>501</v>
      </c>
      <c r="F210" s="44">
        <f>普通厅列表!I838</f>
        <v>2</v>
      </c>
      <c r="G210" s="413">
        <v>16</v>
      </c>
      <c r="H210" s="44">
        <f>普通厅列表!J838</f>
        <v>16</v>
      </c>
      <c r="I210" s="413">
        <v>16</v>
      </c>
      <c r="J210" s="45">
        <f t="shared" si="40"/>
        <v>1</v>
      </c>
      <c r="K210" s="45">
        <f t="shared" si="69"/>
        <v>1</v>
      </c>
      <c r="L210" s="47">
        <v>30</v>
      </c>
      <c r="M210" s="54">
        <f t="shared" si="70"/>
        <v>1</v>
      </c>
      <c r="N210" s="54">
        <f t="shared" si="41"/>
        <v>1</v>
      </c>
      <c r="O210" s="47">
        <v>2</v>
      </c>
      <c r="P210" s="402">
        <v>5600</v>
      </c>
      <c r="Q210" s="402">
        <v>5600</v>
      </c>
      <c r="R210" s="46">
        <f t="shared" si="42"/>
        <v>89600</v>
      </c>
      <c r="S210" s="48">
        <v>1</v>
      </c>
      <c r="T210" s="354">
        <f t="shared" si="43"/>
        <v>179200</v>
      </c>
      <c r="U210" s="368"/>
    </row>
    <row r="211" spans="2:21" ht="20.100000000000001" customHeight="1">
      <c r="B211" s="43">
        <v>203</v>
      </c>
      <c r="C211" s="53" t="s">
        <v>3272</v>
      </c>
      <c r="D211" s="72" t="s">
        <v>3276</v>
      </c>
      <c r="E211" s="72" t="s">
        <v>3277</v>
      </c>
      <c r="F211" s="44">
        <f>普通厅列表!I840</f>
        <v>1</v>
      </c>
      <c r="G211" s="413">
        <v>7</v>
      </c>
      <c r="H211" s="44">
        <f>普通厅列表!J840</f>
        <v>7</v>
      </c>
      <c r="I211" s="413">
        <v>7</v>
      </c>
      <c r="J211" s="45">
        <f>I211/G211</f>
        <v>1</v>
      </c>
      <c r="K211" s="45">
        <f t="shared" si="69"/>
        <v>1</v>
      </c>
      <c r="L211" s="47">
        <v>30</v>
      </c>
      <c r="M211" s="54">
        <f t="shared" si="70"/>
        <v>1</v>
      </c>
      <c r="N211" s="54">
        <f>IF(K211&gt;=0.8,1,IF(K211&lt;=0,0,IF(K211&lt;=0.5,1.5,IF(K211&lt;1,1.2,1))))</f>
        <v>1</v>
      </c>
      <c r="O211" s="47">
        <v>2</v>
      </c>
      <c r="P211" s="402">
        <v>5600</v>
      </c>
      <c r="Q211" s="402">
        <v>5600</v>
      </c>
      <c r="R211" s="46">
        <f>IF(J211=100%,P211*N211*M211*H211,IF(K211&gt;J211,Q211*N211*M211*H211,IF(K211&lt;=J211,P211*N211*M211*H211)))</f>
        <v>39200</v>
      </c>
      <c r="S211" s="48">
        <v>1</v>
      </c>
      <c r="T211" s="354">
        <f>R211*S211*O211</f>
        <v>78400</v>
      </c>
      <c r="U211" s="368"/>
    </row>
    <row r="212" spans="2:21" ht="20.100000000000001" customHeight="1">
      <c r="B212" s="43">
        <v>204</v>
      </c>
      <c r="C212" s="53" t="s">
        <v>3397</v>
      </c>
      <c r="D212" s="72" t="s">
        <v>3444</v>
      </c>
      <c r="E212" s="72" t="s">
        <v>3443</v>
      </c>
      <c r="F212" s="44">
        <f>普通厅列表!I842</f>
        <v>1</v>
      </c>
      <c r="G212" s="413">
        <v>9</v>
      </c>
      <c r="H212" s="44">
        <f>普通厅列表!J842</f>
        <v>9</v>
      </c>
      <c r="I212" s="413">
        <v>9</v>
      </c>
      <c r="J212" s="45">
        <f>I212/G212</f>
        <v>1</v>
      </c>
      <c r="K212" s="45">
        <f t="shared" si="69"/>
        <v>1</v>
      </c>
      <c r="L212" s="47">
        <v>30</v>
      </c>
      <c r="M212" s="54">
        <f t="shared" si="70"/>
        <v>1</v>
      </c>
      <c r="N212" s="54">
        <f>IF(K212&gt;=0.8,1,IF(K212&lt;=0,0,IF(K212&lt;=0.5,1.5,IF(K212&lt;1,1.2,1))))</f>
        <v>1</v>
      </c>
      <c r="O212" s="47">
        <v>2</v>
      </c>
      <c r="P212" s="402">
        <v>5600</v>
      </c>
      <c r="Q212" s="402">
        <v>5600</v>
      </c>
      <c r="R212" s="46">
        <f>IF(J212=100%,P212*N212*M212*H212,IF(K212&gt;J212,Q212*N212*M212*H212,IF(K212&lt;=J212,P212*N212*M212*H212)))</f>
        <v>50400</v>
      </c>
      <c r="S212" s="48">
        <v>1</v>
      </c>
      <c r="T212" s="354">
        <f>R212*S212*O212</f>
        <v>100800</v>
      </c>
      <c r="U212" s="368"/>
    </row>
    <row r="213" spans="2:21" ht="20.100000000000001" customHeight="1">
      <c r="B213" s="43">
        <v>205</v>
      </c>
      <c r="C213" s="53" t="s">
        <v>111</v>
      </c>
      <c r="D213" s="72" t="s">
        <v>2559</v>
      </c>
      <c r="E213" s="72" t="s">
        <v>2560</v>
      </c>
      <c r="F213" s="44">
        <f>普通厅列表!I844</f>
        <v>1</v>
      </c>
      <c r="G213" s="413">
        <v>5</v>
      </c>
      <c r="H213" s="44">
        <f>普通厅列表!J844</f>
        <v>5</v>
      </c>
      <c r="I213" s="413">
        <v>5</v>
      </c>
      <c r="J213" s="45">
        <f t="shared" ref="J213" si="75">I213/G213</f>
        <v>1</v>
      </c>
      <c r="K213" s="45">
        <f t="shared" si="69"/>
        <v>1</v>
      </c>
      <c r="L213" s="47">
        <v>30</v>
      </c>
      <c r="M213" s="54">
        <f t="shared" si="70"/>
        <v>1</v>
      </c>
      <c r="N213" s="54">
        <f t="shared" ref="N213" si="76">IF(K213&gt;=0.8,1,IF(K213&lt;=0,0,IF(K213&lt;=0.5,1.5,IF(K213&lt;1,1.2,1))))</f>
        <v>1</v>
      </c>
      <c r="O213" s="47">
        <v>2</v>
      </c>
      <c r="P213" s="402">
        <v>5600</v>
      </c>
      <c r="Q213" s="402">
        <v>5600</v>
      </c>
      <c r="R213" s="46">
        <f t="shared" ref="R213" si="77">IF(J213=100%,P213*N213*M213*H213,IF(K213&gt;J213,Q213*N213*M213*H213,IF(K213&lt;=J213,P213*N213*M213*H213)))</f>
        <v>28000</v>
      </c>
      <c r="S213" s="48">
        <v>1</v>
      </c>
      <c r="T213" s="354">
        <f t="shared" ref="T213" si="78">R213*S213*O213</f>
        <v>56000</v>
      </c>
      <c r="U213" s="368"/>
    </row>
    <row r="214" spans="2:21" ht="20.100000000000001" customHeight="1">
      <c r="B214" s="43"/>
      <c r="C214" s="77"/>
      <c r="D214" s="77"/>
      <c r="E214" s="77"/>
      <c r="F214" s="51">
        <f>SUBTOTAL(109,F9:F213)</f>
        <v>636</v>
      </c>
      <c r="G214" s="415">
        <f>SUBTOTAL(109,G9:G213)</f>
        <v>4972</v>
      </c>
      <c r="H214" s="51">
        <f>SUBTOTAL(109,H9:H213)</f>
        <v>4972</v>
      </c>
      <c r="I214" s="415">
        <f>SUBTOTAL(109,I9:I213)</f>
        <v>3923</v>
      </c>
      <c r="J214" s="51"/>
      <c r="K214" s="52"/>
      <c r="L214" s="47">
        <v>30</v>
      </c>
      <c r="M214" s="52"/>
      <c r="N214" s="145"/>
      <c r="O214" s="47">
        <v>2</v>
      </c>
      <c r="P214" s="403">
        <f>SUBTOTAL(109,P9:P213)</f>
        <v>1176999.5</v>
      </c>
      <c r="Q214" s="403">
        <f>SUBTOTAL(109,Q9:Q213)</f>
        <v>1146700</v>
      </c>
      <c r="R214" s="68">
        <f>SUBTOTAL(109,R9:R213)</f>
        <v>26879900</v>
      </c>
      <c r="S214" s="68"/>
      <c r="T214" s="68">
        <f>SUBTOTAL(109,T9:T213)</f>
        <v>53759800</v>
      </c>
      <c r="U214" s="362"/>
    </row>
    <row r="215" spans="2:21" ht="20.100000000000001" customHeight="1">
      <c r="B215" s="11"/>
      <c r="C215" s="11"/>
      <c r="D215" s="11"/>
      <c r="E215" s="11"/>
      <c r="F215" s="19"/>
      <c r="G215" s="412"/>
      <c r="H215" s="11"/>
      <c r="I215" s="412"/>
      <c r="J215" s="11"/>
      <c r="K215" s="11"/>
      <c r="L215" s="22"/>
      <c r="M215" s="22"/>
      <c r="N215" s="22"/>
      <c r="O215" s="22"/>
      <c r="P215" s="404"/>
      <c r="Q215" s="404"/>
      <c r="R215" s="35"/>
      <c r="S215" s="11"/>
      <c r="T215" s="34"/>
      <c r="U215" s="357"/>
    </row>
    <row r="216" spans="2:21" ht="20.100000000000001" customHeight="1">
      <c r="B216" s="11"/>
      <c r="C216" s="11"/>
      <c r="D216" s="11"/>
      <c r="E216" s="11"/>
      <c r="F216" s="19"/>
      <c r="G216" s="412"/>
      <c r="H216" s="11"/>
      <c r="I216" s="412"/>
      <c r="J216" s="11"/>
      <c r="K216" s="11"/>
      <c r="L216" s="11"/>
      <c r="M216" s="11"/>
      <c r="N216" s="11"/>
      <c r="O216" s="509" t="s">
        <v>3146</v>
      </c>
      <c r="P216" s="510"/>
      <c r="Q216" s="510"/>
      <c r="R216" s="510"/>
      <c r="S216" s="510"/>
      <c r="T216" s="511"/>
    </row>
    <row r="217" spans="2:21" ht="20.100000000000001" customHeight="1">
      <c r="B217" s="11"/>
      <c r="C217" s="11"/>
      <c r="D217" s="11"/>
      <c r="E217" s="11"/>
      <c r="F217" s="19"/>
      <c r="G217" s="412"/>
      <c r="H217" s="11"/>
      <c r="I217" s="412"/>
      <c r="J217" s="11"/>
      <c r="K217" s="11"/>
      <c r="L217" s="11"/>
      <c r="M217" s="11"/>
      <c r="N217" s="11"/>
      <c r="O217" s="355" t="s">
        <v>524</v>
      </c>
      <c r="P217" s="455"/>
      <c r="Q217" s="452"/>
      <c r="R217" s="360">
        <f>L214</f>
        <v>30</v>
      </c>
      <c r="S217" s="361" t="s">
        <v>525</v>
      </c>
      <c r="T217" s="360">
        <f>O214</f>
        <v>2</v>
      </c>
    </row>
    <row r="218" spans="2:21" ht="20.100000000000001" customHeight="1">
      <c r="B218" s="11"/>
      <c r="C218" s="11"/>
      <c r="D218" s="11"/>
      <c r="E218" s="11"/>
      <c r="F218" s="19"/>
      <c r="G218" s="412"/>
      <c r="H218" s="11"/>
      <c r="I218" s="412"/>
      <c r="J218" s="11"/>
      <c r="K218" s="11"/>
      <c r="L218" s="11"/>
      <c r="M218" s="11"/>
      <c r="N218" s="11"/>
      <c r="O218" s="356" t="s">
        <v>526</v>
      </c>
      <c r="P218" s="455"/>
      <c r="Q218" s="452"/>
      <c r="R218" s="79">
        <f>F214</f>
        <v>636</v>
      </c>
      <c r="S218" s="78" t="s">
        <v>3154</v>
      </c>
      <c r="T218" s="80">
        <f>R214*O214</f>
        <v>53759800</v>
      </c>
    </row>
    <row r="219" spans="2:21" ht="20.100000000000001" customHeight="1">
      <c r="B219" s="11"/>
      <c r="C219" s="11"/>
      <c r="D219" s="11"/>
      <c r="E219" s="11"/>
      <c r="F219" s="19"/>
      <c r="G219" s="412"/>
      <c r="H219" s="11"/>
      <c r="I219" s="412"/>
      <c r="J219" s="11"/>
      <c r="K219" s="11"/>
      <c r="L219" s="11"/>
      <c r="M219" s="11"/>
      <c r="N219" s="11"/>
      <c r="O219" s="356" t="s">
        <v>527</v>
      </c>
      <c r="P219" s="455"/>
      <c r="Q219" s="452"/>
      <c r="R219" s="144">
        <f>H214</f>
        <v>4972</v>
      </c>
      <c r="S219" s="78" t="s">
        <v>3155</v>
      </c>
      <c r="T219" s="363">
        <f>T222/T218</f>
        <v>1.0000930062983866</v>
      </c>
    </row>
    <row r="220" spans="2:21" ht="20.100000000000001" customHeight="1">
      <c r="B220" s="11"/>
      <c r="C220" s="11"/>
      <c r="D220" s="11"/>
      <c r="E220" s="11"/>
      <c r="F220" s="19"/>
      <c r="G220" s="412"/>
      <c r="H220" s="11"/>
      <c r="I220" s="412"/>
      <c r="J220" s="11"/>
      <c r="K220" s="11"/>
      <c r="L220" s="11"/>
      <c r="M220" s="11"/>
      <c r="N220" s="11"/>
      <c r="O220" s="356" t="s">
        <v>528</v>
      </c>
      <c r="P220" s="455"/>
      <c r="Q220" s="452"/>
      <c r="R220" s="81">
        <f>SUMPRODUCT(H9:H213,O9:O213)*6*7</f>
        <v>417648</v>
      </c>
      <c r="S220" s="78" t="s">
        <v>529</v>
      </c>
      <c r="T220" s="80">
        <f>T214</f>
        <v>53759800</v>
      </c>
    </row>
    <row r="221" spans="2:21" ht="20.100000000000001" customHeight="1">
      <c r="B221" s="11"/>
      <c r="C221" s="11"/>
      <c r="D221" s="11"/>
      <c r="E221" s="11"/>
      <c r="F221" s="19"/>
      <c r="G221" s="412"/>
      <c r="H221" s="11"/>
      <c r="I221" s="412"/>
      <c r="J221" s="11"/>
      <c r="K221" s="11"/>
      <c r="L221" s="11"/>
      <c r="M221" s="11"/>
      <c r="N221" s="11"/>
      <c r="O221" s="356" t="s">
        <v>530</v>
      </c>
      <c r="P221" s="455"/>
      <c r="Q221" s="452"/>
      <c r="R221" s="82">
        <v>0</v>
      </c>
      <c r="S221" s="78" t="s">
        <v>532</v>
      </c>
      <c r="T221" s="89">
        <v>5000</v>
      </c>
    </row>
    <row r="222" spans="2:21" ht="20.100000000000001" customHeight="1">
      <c r="B222" s="11"/>
      <c r="C222" s="11"/>
      <c r="D222" s="11"/>
      <c r="E222" s="11"/>
      <c r="F222" s="19"/>
      <c r="G222" s="412"/>
      <c r="H222" s="11"/>
      <c r="I222" s="412"/>
      <c r="J222" s="11"/>
      <c r="K222" s="11"/>
      <c r="L222" s="11"/>
      <c r="M222" s="11"/>
      <c r="N222" s="11"/>
      <c r="O222" s="356" t="s">
        <v>531</v>
      </c>
      <c r="P222" s="451"/>
      <c r="Q222" s="452"/>
      <c r="R222" s="80">
        <f>T220*R221</f>
        <v>0</v>
      </c>
      <c r="S222" s="364" t="s">
        <v>116</v>
      </c>
      <c r="T222" s="365">
        <f>T220+R222+T221</f>
        <v>53764800</v>
      </c>
    </row>
    <row r="223" spans="2:21" ht="20.100000000000001" customHeight="1">
      <c r="B223" s="11"/>
      <c r="C223" s="11"/>
      <c r="D223" s="11"/>
      <c r="E223" s="11"/>
      <c r="F223" s="19"/>
      <c r="G223" s="412"/>
      <c r="H223" s="11"/>
      <c r="I223" s="412"/>
      <c r="J223" s="11"/>
      <c r="K223" s="11"/>
      <c r="L223" s="11"/>
      <c r="M223" s="11"/>
      <c r="N223" s="11"/>
      <c r="O223" s="11"/>
      <c r="P223" s="405"/>
      <c r="Q223" s="406"/>
      <c r="R223" s="353"/>
    </row>
    <row r="224" spans="2:21" ht="20.100000000000001" customHeight="1">
      <c r="B224" s="20"/>
      <c r="C224" s="8"/>
      <c r="D224" s="8"/>
      <c r="E224" s="8"/>
      <c r="F224" s="21"/>
      <c r="G224" s="416"/>
      <c r="P224" s="407" t="s">
        <v>638</v>
      </c>
      <c r="Q224" s="407"/>
      <c r="R224" s="88"/>
      <c r="S224" s="367" t="s">
        <v>3156</v>
      </c>
      <c r="T224" s="366">
        <f>T222/R220</f>
        <v>128.73232961728536</v>
      </c>
    </row>
    <row r="225" spans="2:20" ht="22.5" customHeight="1">
      <c r="B225" s="508" t="s">
        <v>3458</v>
      </c>
      <c r="C225" s="508"/>
      <c r="D225" s="508"/>
      <c r="E225" s="508"/>
      <c r="F225" s="508"/>
      <c r="G225" s="508"/>
      <c r="H225" s="508"/>
      <c r="I225" s="508"/>
      <c r="J225" s="508"/>
      <c r="K225" s="508"/>
      <c r="L225" s="508"/>
      <c r="M225" s="508"/>
      <c r="N225" s="508"/>
      <c r="O225" s="508"/>
      <c r="P225" s="508"/>
      <c r="Q225" s="508"/>
      <c r="R225" s="508"/>
      <c r="S225" s="508"/>
      <c r="T225" s="508"/>
    </row>
    <row r="226" spans="2:20" ht="22.5" customHeight="1">
      <c r="B226" s="508"/>
      <c r="C226" s="508"/>
      <c r="D226" s="508"/>
      <c r="E226" s="508"/>
      <c r="F226" s="508"/>
      <c r="G226" s="508"/>
      <c r="H226" s="508"/>
      <c r="I226" s="508"/>
      <c r="J226" s="508"/>
      <c r="K226" s="508"/>
      <c r="L226" s="508"/>
      <c r="M226" s="508"/>
      <c r="N226" s="508"/>
      <c r="O226" s="508"/>
      <c r="P226" s="508"/>
      <c r="Q226" s="508"/>
      <c r="R226" s="508"/>
      <c r="S226" s="508"/>
      <c r="T226" s="508"/>
    </row>
    <row r="227" spans="2:20" ht="22.5" customHeight="1">
      <c r="B227" s="508"/>
      <c r="C227" s="508"/>
      <c r="D227" s="508"/>
      <c r="E227" s="508"/>
      <c r="F227" s="508"/>
      <c r="G227" s="508"/>
      <c r="H227" s="508"/>
      <c r="I227" s="508"/>
      <c r="J227" s="508"/>
      <c r="K227" s="508"/>
      <c r="L227" s="508"/>
      <c r="M227" s="508"/>
      <c r="N227" s="508"/>
      <c r="O227" s="508"/>
      <c r="P227" s="508"/>
      <c r="Q227" s="508"/>
      <c r="R227" s="508"/>
      <c r="S227" s="508"/>
      <c r="T227" s="508"/>
    </row>
    <row r="228" spans="2:20" ht="22.5" customHeight="1">
      <c r="B228" s="508"/>
      <c r="C228" s="508"/>
      <c r="D228" s="508"/>
      <c r="E228" s="508"/>
      <c r="F228" s="508"/>
      <c r="G228" s="508"/>
      <c r="H228" s="508"/>
      <c r="I228" s="508"/>
      <c r="J228" s="508"/>
      <c r="K228" s="508"/>
      <c r="L228" s="508"/>
      <c r="M228" s="508"/>
      <c r="N228" s="508"/>
      <c r="O228" s="508"/>
      <c r="P228" s="508"/>
      <c r="Q228" s="508"/>
      <c r="R228" s="508"/>
      <c r="S228" s="508"/>
      <c r="T228" s="508"/>
    </row>
    <row r="229" spans="2:20" ht="22.5" customHeight="1">
      <c r="B229" s="508"/>
      <c r="C229" s="508"/>
      <c r="D229" s="508"/>
      <c r="E229" s="508"/>
      <c r="F229" s="508"/>
      <c r="G229" s="508"/>
      <c r="H229" s="508"/>
      <c r="I229" s="508"/>
      <c r="J229" s="508"/>
      <c r="K229" s="508"/>
      <c r="L229" s="508"/>
      <c r="M229" s="508"/>
      <c r="N229" s="508"/>
      <c r="O229" s="508"/>
      <c r="P229" s="508"/>
      <c r="Q229" s="508"/>
      <c r="R229" s="508"/>
      <c r="S229" s="508"/>
      <c r="T229" s="508"/>
    </row>
    <row r="230" spans="2:20" ht="22.5" customHeight="1">
      <c r="B230" s="508"/>
      <c r="C230" s="508"/>
      <c r="D230" s="508"/>
      <c r="E230" s="508"/>
      <c r="F230" s="508"/>
      <c r="G230" s="508"/>
      <c r="H230" s="508"/>
      <c r="I230" s="508"/>
      <c r="J230" s="508"/>
      <c r="K230" s="508"/>
      <c r="L230" s="508"/>
      <c r="M230" s="508"/>
      <c r="N230" s="508"/>
      <c r="O230" s="508"/>
      <c r="P230" s="508"/>
      <c r="Q230" s="508"/>
      <c r="R230" s="508"/>
      <c r="S230" s="508"/>
      <c r="T230" s="508"/>
    </row>
    <row r="231" spans="2:20" ht="22.5" customHeight="1">
      <c r="B231" s="508"/>
      <c r="C231" s="508"/>
      <c r="D231" s="508"/>
      <c r="E231" s="508"/>
      <c r="F231" s="508"/>
      <c r="G231" s="508"/>
      <c r="H231" s="508"/>
      <c r="I231" s="508"/>
      <c r="J231" s="508"/>
      <c r="K231" s="508"/>
      <c r="L231" s="508"/>
      <c r="M231" s="508"/>
      <c r="N231" s="508"/>
      <c r="O231" s="508"/>
      <c r="P231" s="508"/>
      <c r="Q231" s="508"/>
      <c r="R231" s="508"/>
      <c r="S231" s="508"/>
      <c r="T231" s="508"/>
    </row>
    <row r="232" spans="2:20" ht="22.5" customHeight="1">
      <c r="B232" s="508"/>
      <c r="C232" s="508"/>
      <c r="D232" s="508"/>
      <c r="E232" s="508"/>
      <c r="F232" s="508"/>
      <c r="G232" s="508"/>
      <c r="H232" s="508"/>
      <c r="I232" s="508"/>
      <c r="J232" s="508"/>
      <c r="K232" s="508"/>
      <c r="L232" s="508"/>
      <c r="M232" s="508"/>
      <c r="N232" s="508"/>
      <c r="O232" s="508"/>
      <c r="P232" s="508"/>
      <c r="Q232" s="508"/>
      <c r="R232" s="508"/>
      <c r="S232" s="508"/>
      <c r="T232" s="508"/>
    </row>
    <row r="233" spans="2:20" ht="22.5" customHeight="1">
      <c r="B233" s="508"/>
      <c r="C233" s="508"/>
      <c r="D233" s="508"/>
      <c r="E233" s="508"/>
      <c r="F233" s="508"/>
      <c r="G233" s="508"/>
      <c r="H233" s="508"/>
      <c r="I233" s="508"/>
      <c r="J233" s="508"/>
      <c r="K233" s="508"/>
      <c r="L233" s="508"/>
      <c r="M233" s="508"/>
      <c r="N233" s="508"/>
      <c r="O233" s="508"/>
      <c r="P233" s="508"/>
      <c r="Q233" s="508"/>
      <c r="R233" s="508"/>
      <c r="S233" s="508"/>
      <c r="T233" s="508"/>
    </row>
    <row r="234" spans="2:20" ht="22.5" customHeight="1">
      <c r="B234" s="508"/>
      <c r="C234" s="508"/>
      <c r="D234" s="508"/>
      <c r="E234" s="508"/>
      <c r="F234" s="508"/>
      <c r="G234" s="508"/>
      <c r="H234" s="508"/>
      <c r="I234" s="508"/>
      <c r="J234" s="508"/>
      <c r="K234" s="508"/>
      <c r="L234" s="508"/>
      <c r="M234" s="508"/>
      <c r="N234" s="508"/>
      <c r="O234" s="508"/>
      <c r="P234" s="508"/>
      <c r="Q234" s="508"/>
      <c r="R234" s="508"/>
      <c r="S234" s="508"/>
      <c r="T234" s="508"/>
    </row>
    <row r="235" spans="2:20" ht="22.5" customHeight="1">
      <c r="B235" s="508"/>
      <c r="C235" s="508"/>
      <c r="D235" s="508"/>
      <c r="E235" s="508"/>
      <c r="F235" s="508"/>
      <c r="G235" s="508"/>
      <c r="H235" s="508"/>
      <c r="I235" s="508"/>
      <c r="J235" s="508"/>
      <c r="K235" s="508"/>
      <c r="L235" s="508"/>
      <c r="M235" s="508"/>
      <c r="N235" s="508"/>
      <c r="O235" s="508"/>
      <c r="P235" s="508"/>
      <c r="Q235" s="508"/>
      <c r="R235" s="508"/>
      <c r="S235" s="508"/>
      <c r="T235" s="508"/>
    </row>
    <row r="236" spans="2:20" ht="22.5" customHeight="1">
      <c r="B236" s="508"/>
      <c r="C236" s="508"/>
      <c r="D236" s="508"/>
      <c r="E236" s="508"/>
      <c r="F236" s="508"/>
      <c r="G236" s="508"/>
      <c r="H236" s="508"/>
      <c r="I236" s="508"/>
      <c r="J236" s="508"/>
      <c r="K236" s="508"/>
      <c r="L236" s="508"/>
      <c r="M236" s="508"/>
      <c r="N236" s="508"/>
      <c r="O236" s="508"/>
      <c r="P236" s="508"/>
      <c r="Q236" s="508"/>
      <c r="R236" s="508"/>
      <c r="S236" s="508"/>
      <c r="T236" s="508"/>
    </row>
    <row r="237" spans="2:20" ht="22.5" customHeight="1">
      <c r="B237" s="3"/>
      <c r="C237" s="3"/>
      <c r="D237" s="3"/>
      <c r="E237" s="3"/>
      <c r="F237" s="6"/>
    </row>
    <row r="238" spans="2:20" ht="22.5" customHeight="1">
      <c r="B238" s="3"/>
      <c r="C238" s="3"/>
      <c r="D238" s="3"/>
      <c r="E238" s="3"/>
      <c r="F238" s="6"/>
    </row>
    <row r="239" spans="2:20" ht="22.5" customHeight="1">
      <c r="B239" s="3"/>
      <c r="C239" s="3"/>
      <c r="D239" s="3"/>
      <c r="E239" s="3"/>
      <c r="F239" s="6"/>
    </row>
    <row r="240" spans="2:20" ht="22.5" customHeight="1">
      <c r="B240" s="3"/>
      <c r="C240" s="3"/>
      <c r="D240" s="3"/>
      <c r="E240" s="3"/>
      <c r="F240" s="6"/>
    </row>
    <row r="241" spans="2:6" ht="22.5" customHeight="1">
      <c r="B241" s="3"/>
      <c r="C241" s="3"/>
      <c r="D241" s="3"/>
      <c r="E241" s="3"/>
      <c r="F241" s="6"/>
    </row>
    <row r="242" spans="2:6" ht="22.5" customHeight="1">
      <c r="B242" s="3"/>
      <c r="C242" s="3"/>
      <c r="D242" s="3"/>
      <c r="E242" s="3"/>
      <c r="F242" s="6"/>
    </row>
    <row r="243" spans="2:6" ht="22.5" customHeight="1">
      <c r="B243" s="3"/>
      <c r="C243" s="3"/>
      <c r="D243" s="3"/>
      <c r="E243" s="3"/>
      <c r="F243" s="6"/>
    </row>
    <row r="244" spans="2:6" ht="22.5" customHeight="1">
      <c r="B244" s="3"/>
      <c r="C244" s="3"/>
      <c r="D244" s="3"/>
      <c r="E244" s="3"/>
      <c r="F244" s="6"/>
    </row>
    <row r="245" spans="2:6" ht="22.5" customHeight="1">
      <c r="B245" s="3"/>
      <c r="C245" s="3"/>
      <c r="D245" s="3"/>
      <c r="E245" s="3"/>
      <c r="F245" s="6"/>
    </row>
    <row r="246" spans="2:6" ht="22.5" customHeight="1">
      <c r="B246" s="3"/>
      <c r="C246" s="3"/>
      <c r="D246" s="3"/>
      <c r="E246" s="3"/>
      <c r="F246" s="6"/>
    </row>
    <row r="247" spans="2:6" ht="22.5" customHeight="1">
      <c r="B247" s="3"/>
      <c r="C247" s="3"/>
      <c r="D247" s="3"/>
      <c r="E247" s="3"/>
      <c r="F247" s="6"/>
    </row>
    <row r="248" spans="2:6" ht="22.5" customHeight="1">
      <c r="F248" s="5"/>
    </row>
    <row r="249" spans="2:6" ht="22.5" customHeight="1">
      <c r="F249" s="5"/>
    </row>
    <row r="250" spans="2:6" ht="22.5" customHeight="1">
      <c r="F250" s="5"/>
    </row>
    <row r="251" spans="2:6" ht="22.5" customHeight="1">
      <c r="F251" s="5"/>
    </row>
    <row r="252" spans="2:6" ht="22.5" customHeight="1">
      <c r="F252" s="5"/>
    </row>
    <row r="253" spans="2:6" ht="22.5" customHeight="1">
      <c r="F253" s="5"/>
    </row>
    <row r="254" spans="2:6" ht="22.5" customHeight="1">
      <c r="F254" s="5"/>
    </row>
    <row r="255" spans="2:6" ht="22.5" customHeight="1">
      <c r="F255" s="5"/>
    </row>
    <row r="256" spans="2:6" ht="22.5" customHeight="1">
      <c r="F256" s="5"/>
    </row>
    <row r="257" spans="6:6" ht="22.5" customHeight="1">
      <c r="F257" s="5"/>
    </row>
    <row r="258" spans="6:6" ht="22.5" customHeight="1">
      <c r="F258" s="5"/>
    </row>
    <row r="259" spans="6:6" ht="22.5" customHeight="1">
      <c r="F259" s="5"/>
    </row>
    <row r="260" spans="6:6" ht="22.5" customHeight="1">
      <c r="F260" s="5"/>
    </row>
    <row r="261" spans="6:6" ht="22.5" customHeight="1">
      <c r="F261" s="5"/>
    </row>
    <row r="262" spans="6:6" ht="22.5" customHeight="1">
      <c r="F262" s="5"/>
    </row>
    <row r="263" spans="6:6" ht="22.5" customHeight="1">
      <c r="F263" s="5"/>
    </row>
    <row r="264" spans="6:6" ht="22.5" customHeight="1">
      <c r="F264" s="5"/>
    </row>
    <row r="265" spans="6:6" ht="22.5" customHeight="1">
      <c r="F265" s="5"/>
    </row>
    <row r="266" spans="6:6" ht="22.5" customHeight="1">
      <c r="F266" s="5"/>
    </row>
    <row r="267" spans="6:6" ht="22.5" customHeight="1">
      <c r="F267" s="5"/>
    </row>
    <row r="268" spans="6:6" ht="22.5" customHeight="1">
      <c r="F268" s="5"/>
    </row>
    <row r="269" spans="6:6" ht="22.5" customHeight="1">
      <c r="F269" s="5"/>
    </row>
    <row r="270" spans="6:6">
      <c r="F270" s="5"/>
    </row>
    <row r="271" spans="6:6">
      <c r="F271" s="5"/>
    </row>
    <row r="272" spans="6:6">
      <c r="F272" s="5"/>
    </row>
    <row r="273" spans="6:6">
      <c r="F273" s="5"/>
    </row>
    <row r="274" spans="6:6">
      <c r="F274" s="5"/>
    </row>
    <row r="275" spans="6:6">
      <c r="F275" s="5"/>
    </row>
    <row r="276" spans="6:6">
      <c r="F276" s="5"/>
    </row>
    <row r="277" spans="6:6">
      <c r="F277" s="5"/>
    </row>
    <row r="278" spans="6:6">
      <c r="F278" s="5"/>
    </row>
    <row r="279" spans="6:6">
      <c r="F279" s="5"/>
    </row>
    <row r="280" spans="6:6">
      <c r="F280" s="5"/>
    </row>
    <row r="281" spans="6:6">
      <c r="F281" s="5"/>
    </row>
    <row r="282" spans="6:6">
      <c r="F282" s="5"/>
    </row>
    <row r="283" spans="6:6">
      <c r="F283" s="5"/>
    </row>
    <row r="284" spans="6:6">
      <c r="F284" s="5"/>
    </row>
    <row r="285" spans="6:6">
      <c r="F285" s="5"/>
    </row>
    <row r="286" spans="6:6">
      <c r="F286" s="5"/>
    </row>
    <row r="287" spans="6:6">
      <c r="F287" s="5"/>
    </row>
    <row r="288" spans="6:6">
      <c r="F288" s="5"/>
    </row>
    <row r="289" spans="6:6">
      <c r="F289" s="5"/>
    </row>
    <row r="290" spans="6:6">
      <c r="F290" s="5"/>
    </row>
    <row r="291" spans="6:6">
      <c r="F291" s="5"/>
    </row>
    <row r="292" spans="6:6">
      <c r="F292" s="5"/>
    </row>
    <row r="293" spans="6:6">
      <c r="F293" s="5"/>
    </row>
    <row r="294" spans="6:6">
      <c r="F294" s="5"/>
    </row>
    <row r="295" spans="6:6">
      <c r="F295" s="5"/>
    </row>
    <row r="296" spans="6:6">
      <c r="F296" s="5"/>
    </row>
    <row r="297" spans="6:6">
      <c r="F297" s="5"/>
    </row>
    <row r="298" spans="6:6">
      <c r="F298" s="5"/>
    </row>
    <row r="299" spans="6:6">
      <c r="F299" s="5"/>
    </row>
    <row r="300" spans="6:6">
      <c r="F300" s="5"/>
    </row>
    <row r="301" spans="6:6">
      <c r="F301" s="5"/>
    </row>
    <row r="302" spans="6:6">
      <c r="F302" s="5"/>
    </row>
    <row r="303" spans="6:6">
      <c r="F303" s="5"/>
    </row>
    <row r="304" spans="6:6">
      <c r="F304" s="5"/>
    </row>
    <row r="305" spans="6:6">
      <c r="F305" s="5"/>
    </row>
    <row r="306" spans="6:6">
      <c r="F306" s="5"/>
    </row>
    <row r="307" spans="6:6">
      <c r="F307" s="5"/>
    </row>
    <row r="308" spans="6:6">
      <c r="F308" s="5"/>
    </row>
    <row r="309" spans="6:6">
      <c r="F309" s="5"/>
    </row>
    <row r="310" spans="6:6">
      <c r="F310" s="5"/>
    </row>
    <row r="311" spans="6:6">
      <c r="F311" s="5"/>
    </row>
    <row r="312" spans="6:6">
      <c r="F312" s="5"/>
    </row>
    <row r="313" spans="6:6">
      <c r="F313" s="5"/>
    </row>
    <row r="314" spans="6:6">
      <c r="F314" s="5"/>
    </row>
    <row r="315" spans="6:6">
      <c r="F315" s="5"/>
    </row>
    <row r="316" spans="6:6">
      <c r="F316" s="5"/>
    </row>
    <row r="317" spans="6:6">
      <c r="F317" s="5"/>
    </row>
    <row r="318" spans="6:6">
      <c r="F318" s="5"/>
    </row>
    <row r="319" spans="6:6">
      <c r="F319" s="5"/>
    </row>
    <row r="320" spans="6:6">
      <c r="F320" s="5"/>
    </row>
    <row r="321" spans="6:6">
      <c r="F321" s="5"/>
    </row>
    <row r="322" spans="6:6">
      <c r="F322" s="5"/>
    </row>
    <row r="323" spans="6:6">
      <c r="F323" s="5"/>
    </row>
    <row r="324" spans="6:6">
      <c r="F324" s="5"/>
    </row>
    <row r="325" spans="6:6">
      <c r="F325" s="5"/>
    </row>
    <row r="326" spans="6:6">
      <c r="F326" s="5"/>
    </row>
    <row r="327" spans="6:6">
      <c r="F327" s="5"/>
    </row>
    <row r="328" spans="6:6">
      <c r="F328" s="5"/>
    </row>
    <row r="329" spans="6:6">
      <c r="F329" s="5"/>
    </row>
    <row r="330" spans="6:6">
      <c r="F330" s="5"/>
    </row>
    <row r="331" spans="6:6">
      <c r="F331" s="5"/>
    </row>
    <row r="332" spans="6:6">
      <c r="F332" s="5"/>
    </row>
    <row r="333" spans="6:6">
      <c r="F333" s="5"/>
    </row>
    <row r="334" spans="6:6">
      <c r="F334" s="5"/>
    </row>
    <row r="335" spans="6:6">
      <c r="F335" s="5"/>
    </row>
    <row r="336" spans="6:6">
      <c r="F336" s="5"/>
    </row>
    <row r="337" spans="6:6">
      <c r="F337" s="5"/>
    </row>
    <row r="338" spans="6:6">
      <c r="F338" s="5"/>
    </row>
    <row r="339" spans="6:6">
      <c r="F339" s="5"/>
    </row>
    <row r="340" spans="6:6">
      <c r="F340" s="5"/>
    </row>
    <row r="341" spans="6:6">
      <c r="F341" s="5"/>
    </row>
    <row r="342" spans="6:6">
      <c r="F342" s="5"/>
    </row>
    <row r="343" spans="6:6">
      <c r="F343" s="5"/>
    </row>
    <row r="344" spans="6:6">
      <c r="F344" s="5"/>
    </row>
    <row r="345" spans="6:6">
      <c r="F345" s="5"/>
    </row>
    <row r="346" spans="6:6">
      <c r="F346" s="5"/>
    </row>
    <row r="347" spans="6:6">
      <c r="F347" s="5"/>
    </row>
    <row r="348" spans="6:6">
      <c r="F348" s="5"/>
    </row>
    <row r="349" spans="6:6">
      <c r="F349" s="5"/>
    </row>
    <row r="350" spans="6:6">
      <c r="F350" s="5"/>
    </row>
    <row r="351" spans="6:6">
      <c r="F351" s="5"/>
    </row>
    <row r="352" spans="6:6">
      <c r="F352" s="5"/>
    </row>
    <row r="353" spans="6:6">
      <c r="F353" s="5"/>
    </row>
    <row r="354" spans="6:6">
      <c r="F354" s="5"/>
    </row>
    <row r="355" spans="6:6">
      <c r="F355" s="5"/>
    </row>
    <row r="356" spans="6:6">
      <c r="F356" s="5"/>
    </row>
    <row r="357" spans="6:6">
      <c r="F357" s="5"/>
    </row>
    <row r="358" spans="6:6">
      <c r="F358" s="5"/>
    </row>
    <row r="359" spans="6:6">
      <c r="F359" s="5"/>
    </row>
    <row r="360" spans="6:6">
      <c r="F360" s="5"/>
    </row>
    <row r="361" spans="6:6">
      <c r="F361" s="5"/>
    </row>
    <row r="362" spans="6:6">
      <c r="F362" s="5"/>
    </row>
    <row r="363" spans="6:6">
      <c r="F363" s="5"/>
    </row>
    <row r="364" spans="6:6">
      <c r="F364" s="5"/>
    </row>
    <row r="365" spans="6:6">
      <c r="F365" s="5"/>
    </row>
    <row r="366" spans="6:6">
      <c r="F366" s="5"/>
    </row>
    <row r="367" spans="6:6">
      <c r="F367" s="5"/>
    </row>
    <row r="368" spans="6:6">
      <c r="F368" s="5"/>
    </row>
    <row r="369" spans="6:6">
      <c r="F369" s="5"/>
    </row>
    <row r="370" spans="6:6">
      <c r="F370" s="5"/>
    </row>
    <row r="371" spans="6:6">
      <c r="F371" s="5"/>
    </row>
    <row r="372" spans="6:6">
      <c r="F372" s="5"/>
    </row>
    <row r="373" spans="6:6">
      <c r="F373" s="5"/>
    </row>
    <row r="374" spans="6:6">
      <c r="F374" s="5"/>
    </row>
    <row r="375" spans="6:6">
      <c r="F375" s="5"/>
    </row>
    <row r="376" spans="6:6">
      <c r="F376" s="5"/>
    </row>
    <row r="377" spans="6:6">
      <c r="F377" s="5"/>
    </row>
    <row r="378" spans="6:6">
      <c r="F378" s="5"/>
    </row>
    <row r="379" spans="6:6">
      <c r="F379" s="5"/>
    </row>
    <row r="380" spans="6:6">
      <c r="F380" s="5"/>
    </row>
    <row r="381" spans="6:6">
      <c r="F381" s="5"/>
    </row>
    <row r="382" spans="6:6">
      <c r="F382" s="5"/>
    </row>
    <row r="383" spans="6:6">
      <c r="F383" s="5"/>
    </row>
    <row r="384" spans="6:6">
      <c r="F384" s="5"/>
    </row>
    <row r="385" spans="6:6">
      <c r="F385" s="5"/>
    </row>
    <row r="386" spans="6:6">
      <c r="F386" s="5"/>
    </row>
    <row r="387" spans="6:6">
      <c r="F387" s="5"/>
    </row>
    <row r="388" spans="6:6">
      <c r="F388" s="5"/>
    </row>
    <row r="389" spans="6:6">
      <c r="F389" s="5"/>
    </row>
    <row r="390" spans="6:6">
      <c r="F390" s="5"/>
    </row>
    <row r="391" spans="6:6">
      <c r="F391" s="5"/>
    </row>
    <row r="392" spans="6:6">
      <c r="F392" s="5"/>
    </row>
    <row r="393" spans="6:6">
      <c r="F393" s="5"/>
    </row>
    <row r="394" spans="6:6">
      <c r="F394" s="5"/>
    </row>
    <row r="395" spans="6:6">
      <c r="F395" s="5"/>
    </row>
    <row r="396" spans="6:6">
      <c r="F396" s="5"/>
    </row>
    <row r="397" spans="6:6">
      <c r="F397" s="5"/>
    </row>
    <row r="398" spans="6:6">
      <c r="F398" s="5"/>
    </row>
    <row r="399" spans="6:6">
      <c r="F399" s="5"/>
    </row>
    <row r="400" spans="6:6">
      <c r="F400" s="5"/>
    </row>
    <row r="401" spans="6:6">
      <c r="F401" s="5"/>
    </row>
    <row r="402" spans="6:6">
      <c r="F402" s="5"/>
    </row>
    <row r="403" spans="6:6">
      <c r="F403" s="5"/>
    </row>
    <row r="404" spans="6:6">
      <c r="F404" s="5"/>
    </row>
    <row r="405" spans="6:6">
      <c r="F405" s="5"/>
    </row>
    <row r="406" spans="6:6">
      <c r="F406" s="5"/>
    </row>
    <row r="407" spans="6:6">
      <c r="F407" s="5"/>
    </row>
    <row r="408" spans="6:6">
      <c r="F408" s="5"/>
    </row>
    <row r="409" spans="6:6">
      <c r="F409" s="5"/>
    </row>
    <row r="410" spans="6:6">
      <c r="F410" s="5"/>
    </row>
    <row r="411" spans="6:6">
      <c r="F411" s="5"/>
    </row>
    <row r="412" spans="6:6">
      <c r="F412" s="5"/>
    </row>
    <row r="413" spans="6:6">
      <c r="F413" s="5"/>
    </row>
    <row r="414" spans="6:6">
      <c r="F414" s="5"/>
    </row>
    <row r="415" spans="6:6">
      <c r="F415" s="5"/>
    </row>
    <row r="416" spans="6:6">
      <c r="F416" s="5"/>
    </row>
    <row r="417" spans="6:6">
      <c r="F417" s="5"/>
    </row>
    <row r="418" spans="6:6">
      <c r="F418" s="5"/>
    </row>
    <row r="419" spans="6:6">
      <c r="F419" s="5"/>
    </row>
    <row r="420" spans="6:6">
      <c r="F420" s="5"/>
    </row>
    <row r="421" spans="6:6">
      <c r="F421" s="5"/>
    </row>
    <row r="422" spans="6:6">
      <c r="F422" s="5"/>
    </row>
    <row r="423" spans="6:6">
      <c r="F423" s="5"/>
    </row>
    <row r="424" spans="6:6">
      <c r="F424" s="5"/>
    </row>
    <row r="425" spans="6:6">
      <c r="F425" s="5"/>
    </row>
    <row r="426" spans="6:6">
      <c r="F426" s="5"/>
    </row>
    <row r="427" spans="6:6">
      <c r="F427" s="5"/>
    </row>
    <row r="428" spans="6:6">
      <c r="F428" s="5"/>
    </row>
    <row r="429" spans="6:6">
      <c r="F429" s="5"/>
    </row>
    <row r="430" spans="6:6">
      <c r="F430" s="5"/>
    </row>
    <row r="431" spans="6:6">
      <c r="F431" s="5"/>
    </row>
    <row r="432" spans="6:6">
      <c r="F432" s="5"/>
    </row>
    <row r="433" spans="6:6">
      <c r="F433" s="5"/>
    </row>
    <row r="434" spans="6:6">
      <c r="F434" s="5"/>
    </row>
    <row r="435" spans="6:6">
      <c r="F435" s="5"/>
    </row>
    <row r="436" spans="6:6">
      <c r="F436" s="5"/>
    </row>
    <row r="437" spans="6:6">
      <c r="F437" s="5"/>
    </row>
    <row r="438" spans="6:6">
      <c r="F438" s="5"/>
    </row>
    <row r="439" spans="6:6">
      <c r="F439" s="5"/>
    </row>
    <row r="440" spans="6:6">
      <c r="F440" s="5"/>
    </row>
    <row r="441" spans="6:6">
      <c r="F441" s="5"/>
    </row>
  </sheetData>
  <autoFilter ref="A8:U213"/>
  <mergeCells count="3">
    <mergeCell ref="B2:T2"/>
    <mergeCell ref="B225:T236"/>
    <mergeCell ref="O216:T216"/>
  </mergeCells>
  <phoneticPr fontId="4" type="noConversion"/>
  <pageMargins left="0.7" right="0.7" top="0.75" bottom="0.75" header="0.3" footer="0.3"/>
  <pageSetup paperSize="9" orientation="portrait" r:id="rId1"/>
  <ignoredErrors>
    <ignoredError sqref="R220" formulaRange="1"/>
    <ignoredError sqref="F61 F142"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12"/>
  <sheetViews>
    <sheetView showGridLines="0" zoomScale="80" zoomScaleNormal="80" workbookViewId="0">
      <pane ySplit="3" topLeftCell="A4" activePane="bottomLeft" state="frozen"/>
      <selection pane="bottomLeft" activeCell="H2" sqref="H2"/>
    </sheetView>
  </sheetViews>
  <sheetFormatPr defaultRowHeight="14.25"/>
  <cols>
    <col min="1" max="1" width="6.625" customWidth="1"/>
    <col min="2" max="5" width="14.375" customWidth="1"/>
    <col min="6" max="6" width="27" customWidth="1"/>
    <col min="7" max="7" width="12.75" customWidth="1"/>
    <col min="13" max="13" width="9" customWidth="1"/>
  </cols>
  <sheetData>
    <row r="1" spans="2:6" ht="39.950000000000003" customHeight="1"/>
    <row r="2" spans="2:6" s="1" customFormat="1" ht="63.75" customHeight="1">
      <c r="B2" s="512" t="s">
        <v>3558</v>
      </c>
      <c r="C2" s="512"/>
      <c r="D2" s="513"/>
      <c r="E2" s="513"/>
      <c r="F2" s="513"/>
    </row>
    <row r="3" spans="2:6" ht="30" customHeight="1">
      <c r="B3" s="23" t="s">
        <v>21</v>
      </c>
      <c r="C3" s="23" t="s">
        <v>2</v>
      </c>
      <c r="D3" s="23" t="s">
        <v>22</v>
      </c>
      <c r="E3" s="23" t="s">
        <v>23</v>
      </c>
      <c r="F3" s="25" t="s">
        <v>3157</v>
      </c>
    </row>
    <row r="4" spans="2:6" ht="20.100000000000001" customHeight="1">
      <c r="B4" s="17">
        <v>1</v>
      </c>
      <c r="C4" s="26" t="s">
        <v>29</v>
      </c>
      <c r="D4" s="17" t="s">
        <v>15</v>
      </c>
      <c r="E4" s="17" t="s">
        <v>187</v>
      </c>
      <c r="F4" s="369">
        <v>865000</v>
      </c>
    </row>
    <row r="5" spans="2:6" ht="20.100000000000001" customHeight="1">
      <c r="B5" s="17">
        <v>2</v>
      </c>
      <c r="C5" s="27" t="s">
        <v>490</v>
      </c>
      <c r="D5" s="55" t="s">
        <v>491</v>
      </c>
      <c r="E5" s="55" t="s">
        <v>491</v>
      </c>
      <c r="F5" s="369">
        <v>1450800</v>
      </c>
    </row>
    <row r="6" spans="2:6" ht="20.100000000000001" customHeight="1">
      <c r="B6" s="17">
        <v>3</v>
      </c>
      <c r="C6" s="27" t="s">
        <v>29</v>
      </c>
      <c r="D6" s="18" t="s">
        <v>7</v>
      </c>
      <c r="E6" s="18" t="s">
        <v>19</v>
      </c>
      <c r="F6" s="369">
        <v>1146800</v>
      </c>
    </row>
    <row r="7" spans="2:6" ht="20.100000000000001" customHeight="1">
      <c r="B7" s="17">
        <v>4</v>
      </c>
      <c r="C7" s="27" t="s">
        <v>29</v>
      </c>
      <c r="D7" s="18" t="s">
        <v>7</v>
      </c>
      <c r="E7" s="18" t="s">
        <v>119</v>
      </c>
      <c r="F7" s="369">
        <v>931600</v>
      </c>
    </row>
    <row r="8" spans="2:6" s="70" customFormat="1" ht="20.100000000000001" customHeight="1">
      <c r="B8" s="17">
        <v>5</v>
      </c>
      <c r="C8" s="27" t="s">
        <v>3150</v>
      </c>
      <c r="D8" s="18" t="s">
        <v>7</v>
      </c>
      <c r="E8" s="18" t="s">
        <v>612</v>
      </c>
      <c r="F8" s="370">
        <v>302500</v>
      </c>
    </row>
    <row r="9" spans="2:6" s="70" customFormat="1" ht="20.100000000000001" customHeight="1">
      <c r="B9" s="17">
        <v>6</v>
      </c>
      <c r="C9" s="27" t="s">
        <v>29</v>
      </c>
      <c r="D9" s="18" t="s">
        <v>7</v>
      </c>
      <c r="E9" s="18" t="s">
        <v>147</v>
      </c>
      <c r="F9" s="370">
        <v>310200</v>
      </c>
    </row>
    <row r="10" spans="2:6" ht="20.100000000000001" customHeight="1">
      <c r="B10" s="17">
        <v>7</v>
      </c>
      <c r="C10" s="27" t="s">
        <v>29</v>
      </c>
      <c r="D10" s="18" t="s">
        <v>11</v>
      </c>
      <c r="E10" s="18" t="s">
        <v>118</v>
      </c>
      <c r="F10" s="369">
        <v>1103300</v>
      </c>
    </row>
    <row r="11" spans="2:6" ht="20.100000000000001" customHeight="1">
      <c r="B11" s="17">
        <v>8</v>
      </c>
      <c r="C11" s="27" t="s">
        <v>29</v>
      </c>
      <c r="D11" s="18" t="s">
        <v>5</v>
      </c>
      <c r="E11" s="18" t="s">
        <v>35</v>
      </c>
      <c r="F11" s="369">
        <v>718200</v>
      </c>
    </row>
    <row r="12" spans="2:6" ht="20.100000000000001" customHeight="1">
      <c r="B12" s="17">
        <v>9</v>
      </c>
      <c r="C12" s="27" t="s">
        <v>29</v>
      </c>
      <c r="D12" s="18" t="s">
        <v>34</v>
      </c>
      <c r="E12" s="18" t="s">
        <v>120</v>
      </c>
      <c r="F12" s="369">
        <v>320000</v>
      </c>
    </row>
    <row r="13" spans="2:6" ht="20.100000000000001" customHeight="1">
      <c r="B13" s="17">
        <v>10</v>
      </c>
      <c r="C13" s="27" t="s">
        <v>29</v>
      </c>
      <c r="D13" s="18" t="s">
        <v>6</v>
      </c>
      <c r="E13" s="18" t="s">
        <v>36</v>
      </c>
      <c r="F13" s="369">
        <v>610000</v>
      </c>
    </row>
    <row r="14" spans="2:6" ht="20.100000000000001" customHeight="1">
      <c r="B14" s="17">
        <v>11</v>
      </c>
      <c r="C14" s="27" t="s">
        <v>29</v>
      </c>
      <c r="D14" s="18" t="s">
        <v>121</v>
      </c>
      <c r="E14" s="18" t="s">
        <v>121</v>
      </c>
      <c r="F14" s="369">
        <v>1035400</v>
      </c>
    </row>
    <row r="15" spans="2:6" ht="20.100000000000001" customHeight="1">
      <c r="B15" s="17">
        <v>12</v>
      </c>
      <c r="C15" s="27" t="s">
        <v>29</v>
      </c>
      <c r="D15" s="18" t="s">
        <v>12</v>
      </c>
      <c r="E15" s="18" t="s">
        <v>122</v>
      </c>
      <c r="F15" s="369">
        <v>301500</v>
      </c>
    </row>
    <row r="16" spans="2:6" ht="20.100000000000001" customHeight="1">
      <c r="B16" s="17">
        <v>13</v>
      </c>
      <c r="C16" s="27" t="s">
        <v>29</v>
      </c>
      <c r="D16" s="18" t="s">
        <v>39</v>
      </c>
      <c r="E16" s="18" t="s">
        <v>38</v>
      </c>
      <c r="F16" s="370">
        <v>324500</v>
      </c>
    </row>
    <row r="17" spans="2:6" ht="20.100000000000001" customHeight="1">
      <c r="B17" s="17">
        <v>14</v>
      </c>
      <c r="C17" s="27" t="s">
        <v>3150</v>
      </c>
      <c r="D17" s="18" t="s">
        <v>12</v>
      </c>
      <c r="E17" s="18" t="s">
        <v>50</v>
      </c>
      <c r="F17" s="370">
        <v>407100</v>
      </c>
    </row>
    <row r="18" spans="2:6" ht="20.100000000000001" customHeight="1">
      <c r="B18" s="17">
        <v>15</v>
      </c>
      <c r="C18" s="27" t="s">
        <v>3150</v>
      </c>
      <c r="D18" s="18" t="s">
        <v>34</v>
      </c>
      <c r="E18" s="18" t="s">
        <v>3152</v>
      </c>
      <c r="F18" s="370">
        <v>218400</v>
      </c>
    </row>
    <row r="19" spans="2:6" ht="20.100000000000001" customHeight="1">
      <c r="B19" s="17">
        <v>16</v>
      </c>
      <c r="C19" s="27" t="s">
        <v>3150</v>
      </c>
      <c r="D19" s="18" t="s">
        <v>32</v>
      </c>
      <c r="E19" s="18" t="s">
        <v>3151</v>
      </c>
      <c r="F19" s="370">
        <v>603200</v>
      </c>
    </row>
    <row r="20" spans="2:6" ht="20.100000000000001" customHeight="1">
      <c r="B20" s="17">
        <v>17</v>
      </c>
      <c r="C20" s="27" t="s">
        <v>3150</v>
      </c>
      <c r="D20" s="18" t="s">
        <v>54</v>
      </c>
      <c r="E20" s="18" t="s">
        <v>54</v>
      </c>
      <c r="F20" s="370">
        <v>324000</v>
      </c>
    </row>
    <row r="21" spans="2:6" ht="20.100000000000001" customHeight="1">
      <c r="B21" s="17">
        <v>18</v>
      </c>
      <c r="C21" s="27" t="s">
        <v>3150</v>
      </c>
      <c r="D21" s="18" t="s">
        <v>10</v>
      </c>
      <c r="E21" s="18" t="s">
        <v>55</v>
      </c>
      <c r="F21" s="370">
        <v>159300</v>
      </c>
    </row>
    <row r="22" spans="2:6" ht="20.100000000000001" customHeight="1">
      <c r="B22" s="17">
        <v>19</v>
      </c>
      <c r="C22" s="27" t="s">
        <v>3150</v>
      </c>
      <c r="D22" s="18" t="s">
        <v>6</v>
      </c>
      <c r="E22" s="18" t="s">
        <v>134</v>
      </c>
      <c r="F22" s="370">
        <v>147500</v>
      </c>
    </row>
    <row r="23" spans="2:6" ht="20.100000000000001" customHeight="1">
      <c r="B23" s="17">
        <v>20</v>
      </c>
      <c r="C23" s="27" t="s">
        <v>29</v>
      </c>
      <c r="D23" s="18" t="s">
        <v>3</v>
      </c>
      <c r="E23" s="18" t="s">
        <v>135</v>
      </c>
      <c r="F23" s="370">
        <v>295000</v>
      </c>
    </row>
    <row r="24" spans="2:6" ht="20.100000000000001" customHeight="1">
      <c r="B24" s="17">
        <v>21</v>
      </c>
      <c r="C24" s="27" t="s">
        <v>30</v>
      </c>
      <c r="D24" s="55" t="s">
        <v>7</v>
      </c>
      <c r="E24" s="55" t="s">
        <v>188</v>
      </c>
      <c r="F24" s="370">
        <v>53100</v>
      </c>
    </row>
    <row r="25" spans="2:6" ht="20.100000000000001" customHeight="1">
      <c r="B25" s="17">
        <v>22</v>
      </c>
      <c r="C25" s="27" t="s">
        <v>30</v>
      </c>
      <c r="D25" s="18" t="s">
        <v>186</v>
      </c>
      <c r="E25" s="18" t="s">
        <v>136</v>
      </c>
      <c r="F25" s="370">
        <v>190400</v>
      </c>
    </row>
    <row r="26" spans="2:6" ht="20.100000000000001" customHeight="1">
      <c r="B26" s="17">
        <v>23</v>
      </c>
      <c r="C26" s="27" t="s">
        <v>462</v>
      </c>
      <c r="D26" s="55" t="s">
        <v>463</v>
      </c>
      <c r="E26" s="55" t="s">
        <v>464</v>
      </c>
      <c r="F26" s="370">
        <v>103200</v>
      </c>
    </row>
    <row r="27" spans="2:6" ht="20.100000000000001" customHeight="1">
      <c r="B27" s="17">
        <v>24</v>
      </c>
      <c r="C27" s="27" t="s">
        <v>30</v>
      </c>
      <c r="D27" s="18" t="s">
        <v>7</v>
      </c>
      <c r="E27" s="18" t="s">
        <v>137</v>
      </c>
      <c r="F27" s="370">
        <v>81600</v>
      </c>
    </row>
    <row r="28" spans="2:6" ht="20.100000000000001" customHeight="1">
      <c r="B28" s="17">
        <v>25</v>
      </c>
      <c r="C28" s="27" t="s">
        <v>30</v>
      </c>
      <c r="D28" s="18" t="s">
        <v>11</v>
      </c>
      <c r="E28" s="18" t="s">
        <v>123</v>
      </c>
      <c r="F28" s="370">
        <v>165200</v>
      </c>
    </row>
    <row r="29" spans="2:6" ht="20.100000000000001" customHeight="1">
      <c r="B29" s="17">
        <v>26</v>
      </c>
      <c r="C29" s="27" t="s">
        <v>30</v>
      </c>
      <c r="D29" s="18" t="s">
        <v>39</v>
      </c>
      <c r="E29" s="18" t="s">
        <v>124</v>
      </c>
      <c r="F29" s="370">
        <v>88500</v>
      </c>
    </row>
    <row r="30" spans="2:6" ht="20.100000000000001" customHeight="1">
      <c r="B30" s="17">
        <v>27</v>
      </c>
      <c r="C30" s="27" t="s">
        <v>30</v>
      </c>
      <c r="D30" s="18" t="s">
        <v>13</v>
      </c>
      <c r="E30" s="18" t="s">
        <v>40</v>
      </c>
      <c r="F30" s="370">
        <v>230100</v>
      </c>
    </row>
    <row r="31" spans="2:6" ht="20.100000000000001" customHeight="1">
      <c r="B31" s="17">
        <v>28</v>
      </c>
      <c r="C31" s="27" t="s">
        <v>30</v>
      </c>
      <c r="D31" s="18" t="s">
        <v>13</v>
      </c>
      <c r="E31" s="18" t="s">
        <v>41</v>
      </c>
      <c r="F31" s="370">
        <v>147500</v>
      </c>
    </row>
    <row r="32" spans="2:6" ht="20.100000000000001" customHeight="1">
      <c r="B32" s="17">
        <v>29</v>
      </c>
      <c r="C32" s="27" t="s">
        <v>30</v>
      </c>
      <c r="D32" s="18" t="s">
        <v>13</v>
      </c>
      <c r="E32" s="18" t="s">
        <v>125</v>
      </c>
      <c r="F32" s="370">
        <v>155100</v>
      </c>
    </row>
    <row r="33" spans="2:14" ht="20.100000000000001" customHeight="1">
      <c r="B33" s="17">
        <v>30</v>
      </c>
      <c r="C33" s="27" t="s">
        <v>30</v>
      </c>
      <c r="D33" s="18" t="s">
        <v>13</v>
      </c>
      <c r="E33" s="18" t="s">
        <v>72</v>
      </c>
      <c r="F33" s="370">
        <v>53100</v>
      </c>
    </row>
    <row r="34" spans="2:14" ht="20.100000000000001" customHeight="1">
      <c r="B34" s="17">
        <v>31</v>
      </c>
      <c r="C34" s="27" t="s">
        <v>30</v>
      </c>
      <c r="D34" s="18" t="s">
        <v>42</v>
      </c>
      <c r="E34" s="18" t="s">
        <v>1</v>
      </c>
      <c r="F34" s="370">
        <v>88500</v>
      </c>
    </row>
    <row r="35" spans="2:14" ht="20.100000000000001" customHeight="1">
      <c r="B35" s="17">
        <v>32</v>
      </c>
      <c r="C35" s="27" t="s">
        <v>30</v>
      </c>
      <c r="D35" s="18" t="s">
        <v>43</v>
      </c>
      <c r="E35" s="18" t="s">
        <v>126</v>
      </c>
      <c r="F35" s="370">
        <v>271400</v>
      </c>
    </row>
    <row r="36" spans="2:14" ht="20.100000000000001" customHeight="1">
      <c r="B36" s="17">
        <v>33</v>
      </c>
      <c r="C36" s="27" t="s">
        <v>30</v>
      </c>
      <c r="D36" s="18" t="s">
        <v>16</v>
      </c>
      <c r="E36" s="18" t="s">
        <v>127</v>
      </c>
      <c r="F36" s="370">
        <v>232200</v>
      </c>
    </row>
    <row r="37" spans="2:14" ht="20.100000000000001" customHeight="1">
      <c r="B37" s="17">
        <v>34</v>
      </c>
      <c r="C37" s="27" t="s">
        <v>30</v>
      </c>
      <c r="D37" s="18" t="s">
        <v>4</v>
      </c>
      <c r="E37" s="18" t="s">
        <v>128</v>
      </c>
      <c r="F37" s="370">
        <v>53100</v>
      </c>
    </row>
    <row r="38" spans="2:14" ht="20.100000000000001" customHeight="1">
      <c r="B38" s="17">
        <v>35</v>
      </c>
      <c r="C38" s="27" t="s">
        <v>30</v>
      </c>
      <c r="D38" s="18" t="s">
        <v>4</v>
      </c>
      <c r="E38" s="18" t="s">
        <v>45</v>
      </c>
      <c r="F38" s="370">
        <v>47200</v>
      </c>
    </row>
    <row r="39" spans="2:14" ht="20.100000000000001" customHeight="1">
      <c r="B39" s="17">
        <v>36</v>
      </c>
      <c r="C39" s="27" t="s">
        <v>30</v>
      </c>
      <c r="D39" s="18" t="s">
        <v>4</v>
      </c>
      <c r="E39" s="18" t="s">
        <v>46</v>
      </c>
      <c r="F39" s="370">
        <v>128100</v>
      </c>
    </row>
    <row r="40" spans="2:14" ht="20.100000000000001" customHeight="1">
      <c r="B40" s="17">
        <v>37</v>
      </c>
      <c r="C40" s="27" t="s">
        <v>30</v>
      </c>
      <c r="D40" s="18" t="s">
        <v>4</v>
      </c>
      <c r="E40" s="18" t="s">
        <v>140</v>
      </c>
      <c r="F40" s="370">
        <v>41300</v>
      </c>
      <c r="H40" s="83"/>
      <c r="I40" s="83"/>
      <c r="J40" s="85"/>
      <c r="K40" s="85"/>
      <c r="L40" s="85"/>
      <c r="M40" s="84"/>
      <c r="N40" s="86"/>
    </row>
    <row r="41" spans="2:14" ht="20.100000000000001" customHeight="1">
      <c r="B41" s="17">
        <v>38</v>
      </c>
      <c r="C41" s="27" t="s">
        <v>30</v>
      </c>
      <c r="D41" s="18" t="s">
        <v>103</v>
      </c>
      <c r="E41" s="18" t="s">
        <v>47</v>
      </c>
      <c r="F41" s="370">
        <v>220000</v>
      </c>
    </row>
    <row r="42" spans="2:14" ht="20.100000000000001" customHeight="1">
      <c r="B42" s="17">
        <v>39</v>
      </c>
      <c r="C42" s="27" t="s">
        <v>30</v>
      </c>
      <c r="D42" s="18" t="s">
        <v>103</v>
      </c>
      <c r="E42" s="18" t="s">
        <v>141</v>
      </c>
      <c r="F42" s="370">
        <v>94400</v>
      </c>
    </row>
    <row r="43" spans="2:14" ht="20.100000000000001" customHeight="1">
      <c r="B43" s="17">
        <v>40</v>
      </c>
      <c r="C43" s="27" t="s">
        <v>30</v>
      </c>
      <c r="D43" s="18" t="s">
        <v>9</v>
      </c>
      <c r="E43" s="18" t="s">
        <v>48</v>
      </c>
      <c r="F43" s="370">
        <v>418900</v>
      </c>
    </row>
    <row r="44" spans="2:14" ht="20.100000000000001" customHeight="1">
      <c r="B44" s="17">
        <v>41</v>
      </c>
      <c r="C44" s="27" t="s">
        <v>30</v>
      </c>
      <c r="D44" s="18" t="s">
        <v>9</v>
      </c>
      <c r="E44" s="18" t="s">
        <v>77</v>
      </c>
      <c r="F44" s="370">
        <v>88500</v>
      </c>
    </row>
    <row r="45" spans="2:14" ht="20.100000000000001" customHeight="1">
      <c r="B45" s="17">
        <v>42</v>
      </c>
      <c r="C45" s="27" t="s">
        <v>30</v>
      </c>
      <c r="D45" s="18" t="s">
        <v>8</v>
      </c>
      <c r="E45" s="18" t="s">
        <v>49</v>
      </c>
      <c r="F45" s="370">
        <v>495600</v>
      </c>
    </row>
    <row r="46" spans="2:14" ht="20.100000000000001" customHeight="1">
      <c r="B46" s="17">
        <v>43</v>
      </c>
      <c r="C46" s="27" t="s">
        <v>30</v>
      </c>
      <c r="D46" s="18" t="s">
        <v>8</v>
      </c>
      <c r="E46" s="18" t="s">
        <v>8</v>
      </c>
      <c r="F46" s="370">
        <v>230100</v>
      </c>
    </row>
    <row r="47" spans="2:14" ht="20.100000000000001" customHeight="1">
      <c r="B47" s="17">
        <v>44</v>
      </c>
      <c r="C47" s="27" t="s">
        <v>30</v>
      </c>
      <c r="D47" s="18" t="s">
        <v>14</v>
      </c>
      <c r="E47" s="18" t="s">
        <v>129</v>
      </c>
      <c r="F47" s="370">
        <v>318600</v>
      </c>
    </row>
    <row r="48" spans="2:14" ht="20.100000000000001" customHeight="1">
      <c r="B48" s="17">
        <v>45</v>
      </c>
      <c r="C48" s="27" t="s">
        <v>30</v>
      </c>
      <c r="D48" s="18" t="s">
        <v>51</v>
      </c>
      <c r="E48" s="18" t="s">
        <v>130</v>
      </c>
      <c r="F48" s="370">
        <v>241900</v>
      </c>
    </row>
    <row r="49" spans="2:6" ht="20.100000000000001" customHeight="1">
      <c r="B49" s="17">
        <v>46</v>
      </c>
      <c r="C49" s="27" t="s">
        <v>30</v>
      </c>
      <c r="D49" s="18" t="s">
        <v>51</v>
      </c>
      <c r="E49" s="18" t="s">
        <v>81</v>
      </c>
      <c r="F49" s="370">
        <v>115000</v>
      </c>
    </row>
    <row r="50" spans="2:6" ht="20.100000000000001" customHeight="1">
      <c r="B50" s="17">
        <v>47</v>
      </c>
      <c r="C50" s="27" t="s">
        <v>30</v>
      </c>
      <c r="D50" s="18" t="s">
        <v>52</v>
      </c>
      <c r="E50" s="18" t="s">
        <v>131</v>
      </c>
      <c r="F50" s="370">
        <v>135700</v>
      </c>
    </row>
    <row r="51" spans="2:6" ht="20.100000000000001" customHeight="1">
      <c r="B51" s="17">
        <v>48</v>
      </c>
      <c r="C51" s="27" t="s">
        <v>30</v>
      </c>
      <c r="D51" s="18" t="s">
        <v>34</v>
      </c>
      <c r="E51" s="18" t="s">
        <v>132</v>
      </c>
      <c r="F51" s="370">
        <v>192500</v>
      </c>
    </row>
    <row r="52" spans="2:6" ht="20.100000000000001" customHeight="1">
      <c r="B52" s="17">
        <v>49</v>
      </c>
      <c r="C52" s="27" t="s">
        <v>30</v>
      </c>
      <c r="D52" s="18" t="s">
        <v>34</v>
      </c>
      <c r="E52" s="18" t="s">
        <v>84</v>
      </c>
      <c r="F52" s="370">
        <v>53100</v>
      </c>
    </row>
    <row r="53" spans="2:6" s="70" customFormat="1" ht="20.100000000000001" customHeight="1">
      <c r="B53" s="17">
        <v>50</v>
      </c>
      <c r="C53" s="27" t="s">
        <v>30</v>
      </c>
      <c r="D53" s="18" t="s">
        <v>34</v>
      </c>
      <c r="E53" s="18" t="s">
        <v>142</v>
      </c>
      <c r="F53" s="370">
        <v>194700</v>
      </c>
    </row>
    <row r="54" spans="2:6" ht="20.100000000000001" customHeight="1">
      <c r="B54" s="17">
        <v>51</v>
      </c>
      <c r="C54" s="27" t="s">
        <v>30</v>
      </c>
      <c r="D54" s="18" t="s">
        <v>34</v>
      </c>
      <c r="E54" s="18" t="s">
        <v>143</v>
      </c>
      <c r="F54" s="370">
        <v>75200</v>
      </c>
    </row>
    <row r="55" spans="2:6" ht="20.100000000000001" customHeight="1">
      <c r="B55" s="17">
        <v>52</v>
      </c>
      <c r="C55" s="27" t="s">
        <v>30</v>
      </c>
      <c r="D55" s="18" t="s">
        <v>34</v>
      </c>
      <c r="E55" s="18" t="s">
        <v>144</v>
      </c>
      <c r="F55" s="370">
        <v>147500</v>
      </c>
    </row>
    <row r="56" spans="2:6" ht="20.100000000000001" customHeight="1">
      <c r="B56" s="17">
        <v>53</v>
      </c>
      <c r="C56" s="27" t="s">
        <v>30</v>
      </c>
      <c r="D56" s="18" t="s">
        <v>34</v>
      </c>
      <c r="E56" s="18" t="s">
        <v>86</v>
      </c>
      <c r="F56" s="370">
        <v>141600</v>
      </c>
    </row>
    <row r="57" spans="2:6" ht="20.100000000000001" customHeight="1">
      <c r="B57" s="17">
        <v>54</v>
      </c>
      <c r="C57" s="27" t="s">
        <v>30</v>
      </c>
      <c r="D57" s="18" t="s">
        <v>34</v>
      </c>
      <c r="E57" s="18" t="s">
        <v>87</v>
      </c>
      <c r="F57" s="370">
        <v>100300</v>
      </c>
    </row>
    <row r="58" spans="2:6" ht="20.100000000000001" customHeight="1">
      <c r="B58" s="17">
        <v>55</v>
      </c>
      <c r="C58" s="27" t="s">
        <v>3389</v>
      </c>
      <c r="D58" s="18" t="s">
        <v>34</v>
      </c>
      <c r="E58" s="18" t="s">
        <v>3450</v>
      </c>
      <c r="F58" s="370">
        <v>53100</v>
      </c>
    </row>
    <row r="59" spans="2:6" ht="20.100000000000001" customHeight="1">
      <c r="B59" s="17">
        <v>56</v>
      </c>
      <c r="C59" s="27" t="s">
        <v>30</v>
      </c>
      <c r="D59" s="18" t="s">
        <v>10</v>
      </c>
      <c r="E59" s="18" t="s">
        <v>133</v>
      </c>
      <c r="F59" s="370">
        <v>177000</v>
      </c>
    </row>
    <row r="60" spans="2:6" ht="20.100000000000001" customHeight="1">
      <c r="B60" s="17">
        <v>57</v>
      </c>
      <c r="C60" s="27" t="s">
        <v>30</v>
      </c>
      <c r="D60" s="18" t="s">
        <v>10</v>
      </c>
      <c r="E60" s="18" t="s">
        <v>145</v>
      </c>
      <c r="F60" s="370">
        <v>88500</v>
      </c>
    </row>
    <row r="61" spans="2:6" ht="20.100000000000001" customHeight="1">
      <c r="B61" s="17">
        <v>58</v>
      </c>
      <c r="C61" s="27" t="s">
        <v>30</v>
      </c>
      <c r="D61" s="18" t="s">
        <v>10</v>
      </c>
      <c r="E61" s="18" t="s">
        <v>93</v>
      </c>
      <c r="F61" s="370">
        <v>123900</v>
      </c>
    </row>
    <row r="62" spans="2:6" ht="20.100000000000001" customHeight="1">
      <c r="B62" s="17">
        <v>59</v>
      </c>
      <c r="C62" s="27" t="s">
        <v>30</v>
      </c>
      <c r="D62" s="18" t="s">
        <v>10</v>
      </c>
      <c r="E62" s="18" t="s">
        <v>146</v>
      </c>
      <c r="F62" s="370">
        <v>47200</v>
      </c>
    </row>
    <row r="63" spans="2:6" ht="20.100000000000001" customHeight="1">
      <c r="B63" s="17">
        <v>60</v>
      </c>
      <c r="C63" s="27" t="s">
        <v>30</v>
      </c>
      <c r="D63" s="18" t="s">
        <v>10</v>
      </c>
      <c r="E63" s="18" t="s">
        <v>96</v>
      </c>
      <c r="F63" s="370">
        <v>123900</v>
      </c>
    </row>
    <row r="64" spans="2:6" ht="20.100000000000001" customHeight="1">
      <c r="B64" s="17">
        <v>61</v>
      </c>
      <c r="C64" s="27" t="s">
        <v>30</v>
      </c>
      <c r="D64" s="18" t="s">
        <v>33</v>
      </c>
      <c r="E64" s="18" t="s">
        <v>57</v>
      </c>
      <c r="F64" s="370">
        <v>123900</v>
      </c>
    </row>
    <row r="65" spans="1:6" ht="20.100000000000001" customHeight="1">
      <c r="B65" s="17">
        <v>62</v>
      </c>
      <c r="C65" s="27" t="s">
        <v>30</v>
      </c>
      <c r="D65" s="18" t="s">
        <v>6</v>
      </c>
      <c r="E65" s="18" t="s">
        <v>58</v>
      </c>
      <c r="F65" s="370">
        <v>119600</v>
      </c>
    </row>
    <row r="66" spans="1:6" ht="20.100000000000001" customHeight="1">
      <c r="B66" s="17">
        <v>63</v>
      </c>
      <c r="C66" s="27" t="s">
        <v>30</v>
      </c>
      <c r="D66" s="18" t="s">
        <v>6</v>
      </c>
      <c r="E66" s="18" t="s">
        <v>99</v>
      </c>
      <c r="F66" s="370">
        <v>222600</v>
      </c>
    </row>
    <row r="67" spans="1:6" ht="20.100000000000001" customHeight="1">
      <c r="B67" s="17">
        <v>64</v>
      </c>
      <c r="C67" s="27" t="s">
        <v>30</v>
      </c>
      <c r="D67" s="55" t="s">
        <v>6</v>
      </c>
      <c r="E67" s="55" t="s">
        <v>189</v>
      </c>
      <c r="F67" s="370">
        <v>159300</v>
      </c>
    </row>
    <row r="68" spans="1:6" ht="20.100000000000001" customHeight="1">
      <c r="B68" s="17">
        <v>65</v>
      </c>
      <c r="C68" s="27" t="s">
        <v>30</v>
      </c>
      <c r="D68" s="55" t="s">
        <v>6</v>
      </c>
      <c r="E68" s="55" t="s">
        <v>691</v>
      </c>
      <c r="F68" s="370">
        <v>64900</v>
      </c>
    </row>
    <row r="69" spans="1:6" ht="20.100000000000001" customHeight="1">
      <c r="B69" s="17">
        <v>66</v>
      </c>
      <c r="C69" s="27" t="s">
        <v>30</v>
      </c>
      <c r="D69" s="18" t="s">
        <v>59</v>
      </c>
      <c r="E69" s="18" t="s">
        <v>60</v>
      </c>
      <c r="F69" s="370">
        <v>289100</v>
      </c>
    </row>
    <row r="70" spans="1:6" ht="20.100000000000001" customHeight="1">
      <c r="B70" s="17">
        <v>67</v>
      </c>
      <c r="C70" s="27" t="s">
        <v>30</v>
      </c>
      <c r="D70" s="18" t="s">
        <v>5</v>
      </c>
      <c r="E70" s="18" t="s">
        <v>63</v>
      </c>
      <c r="F70" s="370">
        <v>88500</v>
      </c>
    </row>
    <row r="71" spans="1:6" ht="20.100000000000001" customHeight="1">
      <c r="B71" s="17">
        <v>68</v>
      </c>
      <c r="C71" s="27" t="s">
        <v>30</v>
      </c>
      <c r="D71" s="18" t="s">
        <v>5</v>
      </c>
      <c r="E71" s="18" t="s">
        <v>138</v>
      </c>
      <c r="F71" s="370">
        <v>47200</v>
      </c>
    </row>
    <row r="72" spans="1:6" ht="20.100000000000001" customHeight="1">
      <c r="B72" s="17">
        <v>69</v>
      </c>
      <c r="C72" s="27" t="s">
        <v>30</v>
      </c>
      <c r="D72" s="18" t="s">
        <v>5</v>
      </c>
      <c r="E72" s="18" t="s">
        <v>65</v>
      </c>
      <c r="F72" s="370">
        <v>41300</v>
      </c>
    </row>
    <row r="73" spans="1:6" ht="20.100000000000001" customHeight="1">
      <c r="B73" s="17">
        <v>70</v>
      </c>
      <c r="C73" s="27" t="s">
        <v>30</v>
      </c>
      <c r="D73" s="18" t="s">
        <v>76</v>
      </c>
      <c r="E73" s="18" t="s">
        <v>139</v>
      </c>
      <c r="F73" s="370">
        <v>135700</v>
      </c>
    </row>
    <row r="74" spans="1:6" ht="20.100000000000001" customHeight="1">
      <c r="A74" s="49"/>
      <c r="B74" s="17">
        <v>71</v>
      </c>
      <c r="C74" s="27" t="s">
        <v>30</v>
      </c>
      <c r="D74" s="55" t="s">
        <v>536</v>
      </c>
      <c r="E74" s="55" t="s">
        <v>537</v>
      </c>
      <c r="F74" s="370">
        <v>112100</v>
      </c>
    </row>
    <row r="75" spans="1:6" ht="20.100000000000001" customHeight="1">
      <c r="B75" s="17">
        <v>72</v>
      </c>
      <c r="C75" s="27" t="s">
        <v>111</v>
      </c>
      <c r="D75" s="18" t="s">
        <v>7</v>
      </c>
      <c r="E75" s="18" t="s">
        <v>595</v>
      </c>
      <c r="F75" s="370">
        <v>61600</v>
      </c>
    </row>
    <row r="76" spans="1:6" ht="20.100000000000001" customHeight="1">
      <c r="B76" s="17">
        <v>73</v>
      </c>
      <c r="C76" s="27" t="s">
        <v>111</v>
      </c>
      <c r="D76" s="18" t="s">
        <v>7</v>
      </c>
      <c r="E76" s="18" t="s">
        <v>711</v>
      </c>
      <c r="F76" s="370">
        <v>50400</v>
      </c>
    </row>
    <row r="77" spans="1:6" ht="20.100000000000001" customHeight="1">
      <c r="B77" s="17">
        <v>74</v>
      </c>
      <c r="C77" s="27" t="s">
        <v>111</v>
      </c>
      <c r="D77" s="18" t="s">
        <v>7</v>
      </c>
      <c r="E77" s="18" t="s">
        <v>2631</v>
      </c>
      <c r="F77" s="370">
        <v>33600</v>
      </c>
    </row>
    <row r="78" spans="1:6" ht="20.100000000000001" customHeight="1">
      <c r="B78" s="17">
        <v>75</v>
      </c>
      <c r="C78" s="27" t="s">
        <v>111</v>
      </c>
      <c r="D78" s="18" t="s">
        <v>7</v>
      </c>
      <c r="E78" s="18" t="s">
        <v>2632</v>
      </c>
      <c r="F78" s="370">
        <v>50400</v>
      </c>
    </row>
    <row r="79" spans="1:6" ht="20.100000000000001" customHeight="1">
      <c r="B79" s="17">
        <v>76</v>
      </c>
      <c r="C79" s="27" t="s">
        <v>111</v>
      </c>
      <c r="D79" s="18" t="s">
        <v>16</v>
      </c>
      <c r="E79" s="18" t="s">
        <v>44</v>
      </c>
      <c r="F79" s="370">
        <v>162000</v>
      </c>
    </row>
    <row r="80" spans="1:6" ht="20.100000000000001" customHeight="1">
      <c r="B80" s="17">
        <v>77</v>
      </c>
      <c r="C80" s="27" t="s">
        <v>111</v>
      </c>
      <c r="D80" s="18" t="s">
        <v>16</v>
      </c>
      <c r="E80" s="18" t="s">
        <v>693</v>
      </c>
      <c r="F80" s="370">
        <v>28000</v>
      </c>
    </row>
    <row r="81" spans="1:6" ht="20.100000000000001" customHeight="1">
      <c r="B81" s="17">
        <v>78</v>
      </c>
      <c r="C81" s="27" t="s">
        <v>111</v>
      </c>
      <c r="D81" s="18" t="s">
        <v>4</v>
      </c>
      <c r="E81" s="18" t="s">
        <v>148</v>
      </c>
      <c r="F81" s="370">
        <v>39200</v>
      </c>
    </row>
    <row r="82" spans="1:6" ht="20.100000000000001" customHeight="1">
      <c r="B82" s="17">
        <v>79</v>
      </c>
      <c r="C82" s="27" t="s">
        <v>111</v>
      </c>
      <c r="D82" s="18" t="s">
        <v>33</v>
      </c>
      <c r="E82" s="18" t="s">
        <v>56</v>
      </c>
      <c r="F82" s="370">
        <v>72800</v>
      </c>
    </row>
    <row r="83" spans="1:6" ht="20.100000000000001" customHeight="1">
      <c r="B83" s="17">
        <v>80</v>
      </c>
      <c r="C83" s="27" t="s">
        <v>111</v>
      </c>
      <c r="D83" s="18" t="s">
        <v>33</v>
      </c>
      <c r="E83" s="18" t="s">
        <v>97</v>
      </c>
      <c r="F83" s="370">
        <v>39200</v>
      </c>
    </row>
    <row r="84" spans="1:6" ht="20.100000000000001" customHeight="1">
      <c r="B84" s="17">
        <v>81</v>
      </c>
      <c r="C84" s="27" t="s">
        <v>111</v>
      </c>
      <c r="D84" s="18" t="s">
        <v>33</v>
      </c>
      <c r="E84" s="18" t="s">
        <v>690</v>
      </c>
      <c r="F84" s="370">
        <v>39200</v>
      </c>
    </row>
    <row r="85" spans="1:6" ht="20.100000000000001" customHeight="1">
      <c r="B85" s="17">
        <v>82</v>
      </c>
      <c r="C85" s="27" t="s">
        <v>111</v>
      </c>
      <c r="D85" s="18" t="s">
        <v>33</v>
      </c>
      <c r="E85" s="18" t="s">
        <v>2677</v>
      </c>
      <c r="F85" s="370">
        <v>50400</v>
      </c>
    </row>
    <row r="86" spans="1:6" ht="20.100000000000001" customHeight="1">
      <c r="B86" s="17">
        <v>83</v>
      </c>
      <c r="C86" s="27" t="s">
        <v>111</v>
      </c>
      <c r="D86" s="18" t="s">
        <v>11</v>
      </c>
      <c r="E86" s="18" t="s">
        <v>61</v>
      </c>
      <c r="F86" s="370">
        <v>44800</v>
      </c>
    </row>
    <row r="87" spans="1:6" ht="20.100000000000001" customHeight="1">
      <c r="B87" s="17">
        <v>84</v>
      </c>
      <c r="C87" s="27" t="s">
        <v>111</v>
      </c>
      <c r="D87" s="18" t="s">
        <v>11</v>
      </c>
      <c r="E87" s="18" t="s">
        <v>62</v>
      </c>
      <c r="F87" s="370">
        <v>100800</v>
      </c>
    </row>
    <row r="88" spans="1:6" s="49" customFormat="1" ht="20.100000000000001" customHeight="1">
      <c r="A88"/>
      <c r="B88" s="17">
        <v>85</v>
      </c>
      <c r="C88" s="27" t="s">
        <v>111</v>
      </c>
      <c r="D88" s="18" t="s">
        <v>11</v>
      </c>
      <c r="E88" s="18" t="s">
        <v>149</v>
      </c>
      <c r="F88" s="370">
        <v>44800</v>
      </c>
    </row>
    <row r="89" spans="1:6" ht="20.100000000000001" customHeight="1">
      <c r="A89" s="49"/>
      <c r="B89" s="17">
        <v>86</v>
      </c>
      <c r="C89" s="27" t="s">
        <v>193</v>
      </c>
      <c r="D89" s="55" t="s">
        <v>195</v>
      </c>
      <c r="E89" s="55" t="s">
        <v>196</v>
      </c>
      <c r="F89" s="370">
        <v>50400</v>
      </c>
    </row>
    <row r="90" spans="1:6" ht="20.100000000000001" customHeight="1">
      <c r="A90" s="49"/>
      <c r="B90" s="17">
        <v>87</v>
      </c>
      <c r="C90" s="27" t="s">
        <v>171</v>
      </c>
      <c r="D90" s="55" t="s">
        <v>579</v>
      </c>
      <c r="E90" s="55" t="s">
        <v>580</v>
      </c>
      <c r="F90" s="370">
        <v>33600</v>
      </c>
    </row>
    <row r="91" spans="1:6" ht="20.100000000000001" customHeight="1">
      <c r="A91" s="49"/>
      <c r="B91" s="17">
        <v>88</v>
      </c>
      <c r="C91" s="27" t="s">
        <v>111</v>
      </c>
      <c r="D91" s="55" t="s">
        <v>11</v>
      </c>
      <c r="E91" s="55" t="s">
        <v>596</v>
      </c>
      <c r="F91" s="370">
        <v>61600</v>
      </c>
    </row>
    <row r="92" spans="1:6" ht="20.100000000000001" customHeight="1">
      <c r="A92" s="49"/>
      <c r="B92" s="17">
        <v>89</v>
      </c>
      <c r="C92" s="27" t="s">
        <v>111</v>
      </c>
      <c r="D92" s="55" t="s">
        <v>11</v>
      </c>
      <c r="E92" s="55" t="s">
        <v>607</v>
      </c>
      <c r="F92" s="370">
        <v>50400</v>
      </c>
    </row>
    <row r="93" spans="1:6" ht="20.100000000000001" customHeight="1">
      <c r="A93" s="49"/>
      <c r="B93" s="17">
        <v>90</v>
      </c>
      <c r="C93" s="27" t="s">
        <v>111</v>
      </c>
      <c r="D93" s="55" t="s">
        <v>11</v>
      </c>
      <c r="E93" s="55" t="s">
        <v>783</v>
      </c>
      <c r="F93" s="370">
        <v>84000</v>
      </c>
    </row>
    <row r="94" spans="1:6" ht="20.100000000000001" customHeight="1">
      <c r="A94" s="49"/>
      <c r="B94" s="17">
        <v>91</v>
      </c>
      <c r="C94" s="27" t="s">
        <v>2583</v>
      </c>
      <c r="D94" s="55" t="s">
        <v>11</v>
      </c>
      <c r="E94" s="55" t="s">
        <v>2584</v>
      </c>
      <c r="F94" s="370">
        <v>44800</v>
      </c>
    </row>
    <row r="95" spans="1:6" ht="20.100000000000001" customHeight="1">
      <c r="A95" s="49"/>
      <c r="B95" s="17">
        <v>92</v>
      </c>
      <c r="C95" s="27" t="s">
        <v>111</v>
      </c>
      <c r="D95" s="55" t="s">
        <v>11</v>
      </c>
      <c r="E95" s="55" t="s">
        <v>2746</v>
      </c>
      <c r="F95" s="370">
        <v>84000</v>
      </c>
    </row>
    <row r="96" spans="1:6" ht="20.100000000000001" customHeight="1">
      <c r="A96" s="49"/>
      <c r="B96" s="17">
        <v>93</v>
      </c>
      <c r="C96" s="27" t="s">
        <v>3397</v>
      </c>
      <c r="D96" s="55" t="s">
        <v>11</v>
      </c>
      <c r="E96" s="55" t="s">
        <v>3457</v>
      </c>
      <c r="F96" s="374">
        <v>44800</v>
      </c>
    </row>
    <row r="97" spans="1:6" ht="20.100000000000001" customHeight="1">
      <c r="B97" s="17">
        <v>94</v>
      </c>
      <c r="C97" s="27" t="s">
        <v>111</v>
      </c>
      <c r="D97" s="18" t="s">
        <v>5</v>
      </c>
      <c r="E97" s="18" t="s">
        <v>64</v>
      </c>
      <c r="F97" s="370">
        <v>50400</v>
      </c>
    </row>
    <row r="98" spans="1:6" s="49" customFormat="1" ht="20.100000000000001" customHeight="1">
      <c r="A98"/>
      <c r="B98" s="17">
        <v>95</v>
      </c>
      <c r="C98" s="27" t="s">
        <v>111</v>
      </c>
      <c r="D98" s="18" t="s">
        <v>5</v>
      </c>
      <c r="E98" s="18" t="s">
        <v>66</v>
      </c>
      <c r="F98" s="370">
        <v>39200</v>
      </c>
    </row>
    <row r="99" spans="1:6" s="49" customFormat="1" ht="20.100000000000001" customHeight="1">
      <c r="B99" s="17">
        <v>96</v>
      </c>
      <c r="C99" s="27" t="s">
        <v>193</v>
      </c>
      <c r="D99" s="55" t="s">
        <v>194</v>
      </c>
      <c r="E99" s="55" t="s">
        <v>197</v>
      </c>
      <c r="F99" s="370">
        <v>56000</v>
      </c>
    </row>
    <row r="100" spans="1:6" ht="20.100000000000001" customHeight="1">
      <c r="A100" s="49"/>
      <c r="B100" s="17">
        <v>97</v>
      </c>
      <c r="C100" s="27" t="s">
        <v>111</v>
      </c>
      <c r="D100" s="55" t="s">
        <v>506</v>
      </c>
      <c r="E100" s="55" t="s">
        <v>507</v>
      </c>
      <c r="F100" s="370">
        <v>33600</v>
      </c>
    </row>
    <row r="101" spans="1:6" ht="20.100000000000001" customHeight="1">
      <c r="B101" s="17">
        <v>98</v>
      </c>
      <c r="C101" s="27" t="s">
        <v>518</v>
      </c>
      <c r="D101" s="18" t="s">
        <v>5</v>
      </c>
      <c r="E101" s="18" t="s">
        <v>516</v>
      </c>
      <c r="F101" s="370">
        <v>50400</v>
      </c>
    </row>
    <row r="102" spans="1:6" ht="20.100000000000001" customHeight="1">
      <c r="B102" s="17">
        <v>99</v>
      </c>
      <c r="C102" s="27" t="s">
        <v>111</v>
      </c>
      <c r="D102" s="18" t="s">
        <v>39</v>
      </c>
      <c r="E102" s="18" t="s">
        <v>150</v>
      </c>
      <c r="F102" s="370">
        <v>78400</v>
      </c>
    </row>
    <row r="103" spans="1:6" ht="20.100000000000001" customHeight="1">
      <c r="B103" s="17">
        <v>100</v>
      </c>
      <c r="C103" s="27" t="s">
        <v>111</v>
      </c>
      <c r="D103" s="18" t="s">
        <v>39</v>
      </c>
      <c r="E103" s="18" t="s">
        <v>151</v>
      </c>
      <c r="F103" s="370">
        <v>123200</v>
      </c>
    </row>
    <row r="104" spans="1:6" ht="20.100000000000001" customHeight="1">
      <c r="B104" s="17">
        <v>101</v>
      </c>
      <c r="C104" s="27" t="s">
        <v>111</v>
      </c>
      <c r="D104" s="18" t="s">
        <v>39</v>
      </c>
      <c r="E104" s="18" t="s">
        <v>67</v>
      </c>
      <c r="F104" s="370">
        <v>39200</v>
      </c>
    </row>
    <row r="105" spans="1:6" ht="20.100000000000001" customHeight="1">
      <c r="B105" s="17">
        <v>102</v>
      </c>
      <c r="C105" s="27" t="s">
        <v>111</v>
      </c>
      <c r="D105" s="18" t="s">
        <v>39</v>
      </c>
      <c r="E105" s="18" t="s">
        <v>68</v>
      </c>
      <c r="F105" s="370">
        <v>44800</v>
      </c>
    </row>
    <row r="106" spans="1:6" ht="20.100000000000001" customHeight="1">
      <c r="B106" s="17">
        <v>103</v>
      </c>
      <c r="C106" s="27" t="s">
        <v>111</v>
      </c>
      <c r="D106" s="18" t="s">
        <v>39</v>
      </c>
      <c r="E106" s="18" t="s">
        <v>69</v>
      </c>
      <c r="F106" s="370">
        <v>89600</v>
      </c>
    </row>
    <row r="107" spans="1:6" ht="20.100000000000001" customHeight="1">
      <c r="B107" s="17">
        <v>104</v>
      </c>
      <c r="C107" s="27" t="s">
        <v>111</v>
      </c>
      <c r="D107" s="18" t="s">
        <v>39</v>
      </c>
      <c r="E107" s="18" t="s">
        <v>152</v>
      </c>
      <c r="F107" s="370">
        <v>95200</v>
      </c>
    </row>
    <row r="108" spans="1:6" ht="20.100000000000001" customHeight="1">
      <c r="B108" s="17">
        <v>105</v>
      </c>
      <c r="C108" s="27" t="s">
        <v>111</v>
      </c>
      <c r="D108" s="18" t="s">
        <v>39</v>
      </c>
      <c r="E108" s="18" t="s">
        <v>70</v>
      </c>
      <c r="F108" s="370">
        <v>100800</v>
      </c>
    </row>
    <row r="109" spans="1:6" ht="20.100000000000001" customHeight="1">
      <c r="B109" s="17">
        <v>106</v>
      </c>
      <c r="C109" s="27" t="s">
        <v>111</v>
      </c>
      <c r="D109" s="18" t="s">
        <v>39</v>
      </c>
      <c r="E109" s="18" t="s">
        <v>534</v>
      </c>
      <c r="F109" s="370">
        <v>56000</v>
      </c>
    </row>
    <row r="110" spans="1:6" ht="20.100000000000001" customHeight="1">
      <c r="B110" s="17">
        <v>107</v>
      </c>
      <c r="C110" s="27" t="s">
        <v>111</v>
      </c>
      <c r="D110" s="18" t="s">
        <v>39</v>
      </c>
      <c r="E110" s="18" t="s">
        <v>645</v>
      </c>
      <c r="F110" s="370">
        <v>44800</v>
      </c>
    </row>
    <row r="111" spans="1:6" ht="20.100000000000001" customHeight="1">
      <c r="B111" s="17">
        <v>108</v>
      </c>
      <c r="C111" s="27" t="s">
        <v>111</v>
      </c>
      <c r="D111" s="18" t="s">
        <v>13</v>
      </c>
      <c r="E111" s="18" t="s">
        <v>153</v>
      </c>
      <c r="F111" s="370">
        <v>89600</v>
      </c>
    </row>
    <row r="112" spans="1:6" ht="20.100000000000001" customHeight="1">
      <c r="B112" s="17">
        <v>109</v>
      </c>
      <c r="C112" s="27" t="s">
        <v>111</v>
      </c>
      <c r="D112" s="18" t="s">
        <v>13</v>
      </c>
      <c r="E112" s="18" t="s">
        <v>154</v>
      </c>
      <c r="F112" s="370">
        <v>84000</v>
      </c>
    </row>
    <row r="113" spans="2:6" ht="20.100000000000001" customHeight="1">
      <c r="B113" s="17">
        <v>110</v>
      </c>
      <c r="C113" s="27" t="s">
        <v>111</v>
      </c>
      <c r="D113" s="18" t="s">
        <v>13</v>
      </c>
      <c r="E113" s="18" t="s">
        <v>71</v>
      </c>
      <c r="F113" s="370">
        <v>50400</v>
      </c>
    </row>
    <row r="114" spans="2:6" ht="20.100000000000001" customHeight="1">
      <c r="B114" s="17">
        <v>111</v>
      </c>
      <c r="C114" s="27" t="s">
        <v>111</v>
      </c>
      <c r="D114" s="18" t="s">
        <v>13</v>
      </c>
      <c r="E114" s="18" t="s">
        <v>155</v>
      </c>
      <c r="F114" s="370">
        <v>95200</v>
      </c>
    </row>
    <row r="115" spans="2:6" ht="20.100000000000001" customHeight="1">
      <c r="B115" s="17">
        <v>112</v>
      </c>
      <c r="C115" s="27" t="s">
        <v>111</v>
      </c>
      <c r="D115" s="18" t="s">
        <v>13</v>
      </c>
      <c r="E115" s="18" t="s">
        <v>73</v>
      </c>
      <c r="F115" s="370">
        <v>39200</v>
      </c>
    </row>
    <row r="116" spans="2:6" ht="20.100000000000001" customHeight="1">
      <c r="B116" s="17">
        <v>113</v>
      </c>
      <c r="C116" s="27" t="s">
        <v>111</v>
      </c>
      <c r="D116" s="18" t="s">
        <v>13</v>
      </c>
      <c r="E116" s="18" t="s">
        <v>564</v>
      </c>
      <c r="F116" s="370">
        <v>28000</v>
      </c>
    </row>
    <row r="117" spans="2:6" ht="20.100000000000001" customHeight="1">
      <c r="B117" s="17">
        <v>114</v>
      </c>
      <c r="C117" s="27" t="s">
        <v>111</v>
      </c>
      <c r="D117" s="18" t="s">
        <v>13</v>
      </c>
      <c r="E117" s="18" t="s">
        <v>565</v>
      </c>
      <c r="F117" s="370">
        <v>22400</v>
      </c>
    </row>
    <row r="118" spans="2:6" ht="20.100000000000001" customHeight="1">
      <c r="B118" s="17">
        <v>115</v>
      </c>
      <c r="C118" s="27" t="s">
        <v>496</v>
      </c>
      <c r="D118" s="18" t="s">
        <v>27</v>
      </c>
      <c r="E118" s="18" t="s">
        <v>572</v>
      </c>
      <c r="F118" s="370">
        <v>39200</v>
      </c>
    </row>
    <row r="119" spans="2:6" ht="20.100000000000001" customHeight="1">
      <c r="B119" s="17">
        <v>116</v>
      </c>
      <c r="C119" s="27" t="s">
        <v>496</v>
      </c>
      <c r="D119" s="18" t="s">
        <v>27</v>
      </c>
      <c r="E119" s="18" t="s">
        <v>709</v>
      </c>
      <c r="F119" s="370">
        <v>50400</v>
      </c>
    </row>
    <row r="120" spans="2:6" ht="20.100000000000001" customHeight="1">
      <c r="B120" s="17">
        <v>117</v>
      </c>
      <c r="C120" s="27" t="s">
        <v>111</v>
      </c>
      <c r="D120" s="18" t="s">
        <v>43</v>
      </c>
      <c r="E120" s="18" t="s">
        <v>74</v>
      </c>
      <c r="F120" s="370">
        <v>100800</v>
      </c>
    </row>
    <row r="121" spans="2:6" ht="20.100000000000001" customHeight="1">
      <c r="B121" s="17">
        <v>118</v>
      </c>
      <c r="C121" s="27" t="s">
        <v>111</v>
      </c>
      <c r="D121" s="18" t="s">
        <v>43</v>
      </c>
      <c r="E121" s="18" t="s">
        <v>75</v>
      </c>
      <c r="F121" s="370">
        <v>112000</v>
      </c>
    </row>
    <row r="122" spans="2:6" ht="20.100000000000001" customHeight="1">
      <c r="B122" s="17">
        <v>119</v>
      </c>
      <c r="C122" s="27" t="s">
        <v>111</v>
      </c>
      <c r="D122" s="18" t="s">
        <v>43</v>
      </c>
      <c r="E122" s="18" t="s">
        <v>2413</v>
      </c>
      <c r="F122" s="370">
        <v>89600</v>
      </c>
    </row>
    <row r="123" spans="2:6" ht="20.100000000000001" customHeight="1">
      <c r="B123" s="17">
        <v>120</v>
      </c>
      <c r="C123" s="27" t="s">
        <v>3397</v>
      </c>
      <c r="D123" s="18" t="s">
        <v>43</v>
      </c>
      <c r="E123" s="18" t="s">
        <v>3451</v>
      </c>
      <c r="F123" s="370">
        <v>50400</v>
      </c>
    </row>
    <row r="124" spans="2:6" ht="20.100000000000001" customHeight="1">
      <c r="B124" s="17">
        <v>121</v>
      </c>
      <c r="C124" s="27" t="s">
        <v>111</v>
      </c>
      <c r="D124" s="18" t="s">
        <v>103</v>
      </c>
      <c r="E124" s="18" t="s">
        <v>156</v>
      </c>
      <c r="F124" s="370">
        <v>44800</v>
      </c>
    </row>
    <row r="125" spans="2:6" ht="20.100000000000001" customHeight="1">
      <c r="B125" s="17">
        <v>122</v>
      </c>
      <c r="C125" s="27" t="s">
        <v>111</v>
      </c>
      <c r="D125" s="18" t="s">
        <v>103</v>
      </c>
      <c r="E125" s="18" t="s">
        <v>609</v>
      </c>
      <c r="F125" s="370">
        <v>50400</v>
      </c>
    </row>
    <row r="126" spans="2:6" ht="20.100000000000001" customHeight="1">
      <c r="B126" s="17">
        <v>123</v>
      </c>
      <c r="C126" s="27" t="s">
        <v>111</v>
      </c>
      <c r="D126" s="18" t="s">
        <v>103</v>
      </c>
      <c r="E126" s="18" t="s">
        <v>2534</v>
      </c>
      <c r="F126" s="370">
        <v>56000</v>
      </c>
    </row>
    <row r="127" spans="2:6" ht="20.100000000000001" customHeight="1">
      <c r="B127" s="17">
        <v>124</v>
      </c>
      <c r="C127" s="27" t="s">
        <v>111</v>
      </c>
      <c r="D127" s="18" t="s">
        <v>103</v>
      </c>
      <c r="E127" s="18" t="s">
        <v>2535</v>
      </c>
      <c r="F127" s="370">
        <v>33600</v>
      </c>
    </row>
    <row r="128" spans="2:6" ht="20.100000000000001" customHeight="1">
      <c r="B128" s="17">
        <v>125</v>
      </c>
      <c r="C128" s="27" t="s">
        <v>3272</v>
      </c>
      <c r="D128" s="18" t="s">
        <v>3279</v>
      </c>
      <c r="E128" s="18" t="s">
        <v>3278</v>
      </c>
      <c r="F128" s="374">
        <v>44800</v>
      </c>
    </row>
    <row r="129" spans="1:6" ht="20.100000000000001" customHeight="1">
      <c r="B129" s="17">
        <v>126</v>
      </c>
      <c r="C129" s="27" t="s">
        <v>3397</v>
      </c>
      <c r="D129" s="18" t="s">
        <v>3279</v>
      </c>
      <c r="E129" s="18" t="s">
        <v>3456</v>
      </c>
      <c r="F129" s="374">
        <v>50400</v>
      </c>
    </row>
    <row r="130" spans="1:6" ht="20.100000000000001" customHeight="1">
      <c r="B130" s="17">
        <v>127</v>
      </c>
      <c r="C130" s="27" t="s">
        <v>111</v>
      </c>
      <c r="D130" s="18" t="s">
        <v>9</v>
      </c>
      <c r="E130" s="18" t="s">
        <v>78</v>
      </c>
      <c r="F130" s="370">
        <v>50400</v>
      </c>
    </row>
    <row r="131" spans="1:6" s="70" customFormat="1" ht="20.100000000000001" customHeight="1">
      <c r="A131"/>
      <c r="B131" s="17">
        <v>128</v>
      </c>
      <c r="C131" s="27" t="s">
        <v>111</v>
      </c>
      <c r="D131" s="18" t="s">
        <v>9</v>
      </c>
      <c r="E131" s="18" t="s">
        <v>79</v>
      </c>
      <c r="F131" s="370">
        <v>50400</v>
      </c>
    </row>
    <row r="132" spans="1:6" ht="20.100000000000001" customHeight="1">
      <c r="A132" s="70"/>
      <c r="B132" s="17">
        <v>129</v>
      </c>
      <c r="C132" s="27" t="s">
        <v>111</v>
      </c>
      <c r="D132" s="18" t="s">
        <v>9</v>
      </c>
      <c r="E132" s="18" t="s">
        <v>477</v>
      </c>
      <c r="F132" s="370">
        <v>39200</v>
      </c>
    </row>
    <row r="133" spans="1:6" ht="20.100000000000001" customHeight="1">
      <c r="B133" s="17">
        <v>130</v>
      </c>
      <c r="C133" s="27" t="s">
        <v>111</v>
      </c>
      <c r="D133" s="18" t="s">
        <v>9</v>
      </c>
      <c r="E133" s="18" t="s">
        <v>485</v>
      </c>
      <c r="F133" s="370">
        <v>50400</v>
      </c>
    </row>
    <row r="134" spans="1:6" ht="20.100000000000001" customHeight="1">
      <c r="B134" s="17">
        <v>131</v>
      </c>
      <c r="C134" s="27" t="s">
        <v>111</v>
      </c>
      <c r="D134" s="18" t="s">
        <v>8</v>
      </c>
      <c r="E134" s="18" t="s">
        <v>80</v>
      </c>
      <c r="F134" s="370">
        <v>33600</v>
      </c>
    </row>
    <row r="135" spans="1:6" ht="20.100000000000001" customHeight="1">
      <c r="A135" s="70"/>
      <c r="B135" s="17">
        <v>132</v>
      </c>
      <c r="C135" s="27" t="s">
        <v>193</v>
      </c>
      <c r="D135" s="55" t="s">
        <v>456</v>
      </c>
      <c r="E135" s="55" t="s">
        <v>457</v>
      </c>
      <c r="F135" s="370">
        <v>44800</v>
      </c>
    </row>
    <row r="136" spans="1:6" ht="20.100000000000001" customHeight="1">
      <c r="A136" s="70"/>
      <c r="B136" s="17">
        <v>133</v>
      </c>
      <c r="C136" s="27" t="s">
        <v>193</v>
      </c>
      <c r="D136" s="55" t="s">
        <v>20</v>
      </c>
      <c r="E136" s="55" t="s">
        <v>568</v>
      </c>
      <c r="F136" s="370">
        <v>50400</v>
      </c>
    </row>
    <row r="137" spans="1:6" ht="20.100000000000001" customHeight="1">
      <c r="A137" s="70"/>
      <c r="B137" s="17">
        <v>134</v>
      </c>
      <c r="C137" s="27" t="s">
        <v>193</v>
      </c>
      <c r="D137" s="55" t="s">
        <v>20</v>
      </c>
      <c r="E137" s="55" t="s">
        <v>723</v>
      </c>
      <c r="F137" s="370">
        <v>39200</v>
      </c>
    </row>
    <row r="138" spans="1:6" ht="20.100000000000001" customHeight="1">
      <c r="A138" s="70"/>
      <c r="B138" s="17">
        <v>135</v>
      </c>
      <c r="C138" s="27" t="s">
        <v>193</v>
      </c>
      <c r="D138" s="55" t="s">
        <v>20</v>
      </c>
      <c r="E138" s="55" t="s">
        <v>2505</v>
      </c>
      <c r="F138" s="370">
        <v>39200</v>
      </c>
    </row>
    <row r="139" spans="1:6" ht="20.100000000000001" customHeight="1">
      <c r="A139" s="70"/>
      <c r="B139" s="17">
        <v>136</v>
      </c>
      <c r="C139" s="27" t="s">
        <v>3584</v>
      </c>
      <c r="D139" s="55" t="s">
        <v>20</v>
      </c>
      <c r="E139" s="55" t="s">
        <v>3591</v>
      </c>
      <c r="F139" s="370">
        <v>39200</v>
      </c>
    </row>
    <row r="140" spans="1:6" ht="20.100000000000001" customHeight="1">
      <c r="A140" s="70"/>
      <c r="B140" s="17">
        <v>137</v>
      </c>
      <c r="C140" s="27" t="s">
        <v>111</v>
      </c>
      <c r="D140" s="18" t="s">
        <v>14</v>
      </c>
      <c r="E140" s="18" t="s">
        <v>157</v>
      </c>
      <c r="F140" s="370">
        <v>100800</v>
      </c>
    </row>
    <row r="141" spans="1:6" ht="20.100000000000001" customHeight="1">
      <c r="A141" s="70"/>
      <c r="B141" s="17">
        <v>138</v>
      </c>
      <c r="C141" s="27" t="s">
        <v>111</v>
      </c>
      <c r="D141" s="18" t="s">
        <v>14</v>
      </c>
      <c r="E141" s="18" t="s">
        <v>502</v>
      </c>
      <c r="F141" s="370">
        <v>39200</v>
      </c>
    </row>
    <row r="142" spans="1:6" ht="20.100000000000001" customHeight="1">
      <c r="A142" s="70"/>
      <c r="B142" s="17">
        <v>139</v>
      </c>
      <c r="C142" s="27" t="s">
        <v>111</v>
      </c>
      <c r="D142" s="18" t="s">
        <v>14</v>
      </c>
      <c r="E142" s="18" t="s">
        <v>599</v>
      </c>
      <c r="F142" s="370">
        <v>39200</v>
      </c>
    </row>
    <row r="143" spans="1:6" ht="20.100000000000001" customHeight="1">
      <c r="A143" s="70"/>
      <c r="B143" s="17">
        <v>140</v>
      </c>
      <c r="C143" s="27" t="s">
        <v>111</v>
      </c>
      <c r="D143" s="18" t="s">
        <v>14</v>
      </c>
      <c r="E143" s="18" t="s">
        <v>608</v>
      </c>
      <c r="F143" s="370">
        <v>61600</v>
      </c>
    </row>
    <row r="144" spans="1:6" ht="20.100000000000001" customHeight="1">
      <c r="A144" s="70"/>
      <c r="B144" s="17">
        <v>141</v>
      </c>
      <c r="C144" s="27" t="s">
        <v>111</v>
      </c>
      <c r="D144" s="18" t="s">
        <v>14</v>
      </c>
      <c r="E144" s="18" t="s">
        <v>636</v>
      </c>
      <c r="F144" s="370">
        <v>50400</v>
      </c>
    </row>
    <row r="145" spans="1:6" ht="20.100000000000001" customHeight="1">
      <c r="A145" s="70"/>
      <c r="B145" s="17">
        <v>142</v>
      </c>
      <c r="C145" s="27" t="s">
        <v>111</v>
      </c>
      <c r="D145" s="18" t="s">
        <v>14</v>
      </c>
      <c r="E145" s="18" t="s">
        <v>748</v>
      </c>
      <c r="F145" s="370">
        <v>22400</v>
      </c>
    </row>
    <row r="146" spans="1:6" ht="20.100000000000001" customHeight="1">
      <c r="A146" s="70"/>
      <c r="B146" s="17">
        <v>143</v>
      </c>
      <c r="C146" s="27" t="s">
        <v>111</v>
      </c>
      <c r="D146" s="18" t="s">
        <v>14</v>
      </c>
      <c r="E146" s="18" t="s">
        <v>2465</v>
      </c>
      <c r="F146" s="370">
        <v>61600</v>
      </c>
    </row>
    <row r="147" spans="1:6" ht="20.100000000000001" customHeight="1">
      <c r="A147" s="70"/>
      <c r="B147" s="17">
        <v>144</v>
      </c>
      <c r="C147" s="27" t="s">
        <v>111</v>
      </c>
      <c r="D147" s="18" t="s">
        <v>51</v>
      </c>
      <c r="E147" s="18" t="s">
        <v>158</v>
      </c>
      <c r="F147" s="370">
        <v>89600</v>
      </c>
    </row>
    <row r="148" spans="1:6" s="49" customFormat="1" ht="20.100000000000001" customHeight="1">
      <c r="A148" s="70"/>
      <c r="B148" s="17">
        <v>145</v>
      </c>
      <c r="C148" s="27" t="s">
        <v>111</v>
      </c>
      <c r="D148" s="18" t="s">
        <v>51</v>
      </c>
      <c r="E148" s="18" t="s">
        <v>159</v>
      </c>
      <c r="F148" s="370">
        <v>33600</v>
      </c>
    </row>
    <row r="149" spans="1:6" s="49" customFormat="1" ht="20.100000000000001" customHeight="1">
      <c r="A149" s="71"/>
      <c r="B149" s="17">
        <v>146</v>
      </c>
      <c r="C149" s="27" t="s">
        <v>193</v>
      </c>
      <c r="D149" s="55" t="s">
        <v>198</v>
      </c>
      <c r="E149" s="55" t="s">
        <v>199</v>
      </c>
      <c r="F149" s="370">
        <v>44800</v>
      </c>
    </row>
    <row r="150" spans="1:6" ht="20.100000000000001" customHeight="1">
      <c r="A150" s="71"/>
      <c r="B150" s="17">
        <v>147</v>
      </c>
      <c r="C150" s="27" t="s">
        <v>111</v>
      </c>
      <c r="D150" s="18" t="s">
        <v>488</v>
      </c>
      <c r="E150" s="18" t="s">
        <v>489</v>
      </c>
      <c r="F150" s="370">
        <v>89600</v>
      </c>
    </row>
    <row r="151" spans="1:6" ht="20.100000000000001" customHeight="1">
      <c r="A151" s="70"/>
      <c r="B151" s="17">
        <v>148</v>
      </c>
      <c r="C151" s="27" t="s">
        <v>111</v>
      </c>
      <c r="D151" s="18" t="s">
        <v>34</v>
      </c>
      <c r="E151" s="18" t="s">
        <v>82</v>
      </c>
      <c r="F151" s="370">
        <v>212800</v>
      </c>
    </row>
    <row r="152" spans="1:6" ht="20.100000000000001" customHeight="1">
      <c r="A152" s="70"/>
      <c r="B152" s="17">
        <v>149</v>
      </c>
      <c r="C152" s="27" t="s">
        <v>111</v>
      </c>
      <c r="D152" s="18" t="s">
        <v>34</v>
      </c>
      <c r="E152" s="18" t="s">
        <v>83</v>
      </c>
      <c r="F152" s="370">
        <v>56000</v>
      </c>
    </row>
    <row r="153" spans="1:6" ht="20.100000000000001" customHeight="1">
      <c r="A153" s="70"/>
      <c r="B153" s="17">
        <v>150</v>
      </c>
      <c r="C153" s="27" t="s">
        <v>111</v>
      </c>
      <c r="D153" s="18" t="s">
        <v>34</v>
      </c>
      <c r="E153" s="18" t="s">
        <v>28</v>
      </c>
      <c r="F153" s="370">
        <v>39200</v>
      </c>
    </row>
    <row r="154" spans="1:6" ht="20.100000000000001" customHeight="1">
      <c r="A154" s="70"/>
      <c r="B154" s="17">
        <v>151</v>
      </c>
      <c r="C154" s="27" t="s">
        <v>111</v>
      </c>
      <c r="D154" s="18" t="s">
        <v>34</v>
      </c>
      <c r="E154" s="18" t="s">
        <v>85</v>
      </c>
      <c r="F154" s="370">
        <v>44800</v>
      </c>
    </row>
    <row r="155" spans="1:6" ht="20.100000000000001" customHeight="1">
      <c r="A155" s="70"/>
      <c r="B155" s="17">
        <v>152</v>
      </c>
      <c r="C155" s="27" t="s">
        <v>111</v>
      </c>
      <c r="D155" s="18" t="s">
        <v>34</v>
      </c>
      <c r="E155" s="18" t="s">
        <v>619</v>
      </c>
      <c r="F155" s="370">
        <v>72800</v>
      </c>
    </row>
    <row r="156" spans="1:6" ht="20.100000000000001" customHeight="1">
      <c r="A156" s="70"/>
      <c r="B156" s="17">
        <v>153</v>
      </c>
      <c r="C156" s="27" t="s">
        <v>111</v>
      </c>
      <c r="D156" s="18" t="s">
        <v>34</v>
      </c>
      <c r="E156" s="18" t="s">
        <v>708</v>
      </c>
      <c r="F156" s="370">
        <v>117600</v>
      </c>
    </row>
    <row r="157" spans="1:6" ht="20.100000000000001" customHeight="1">
      <c r="A157" s="70"/>
      <c r="B157" s="17">
        <v>154</v>
      </c>
      <c r="C157" s="27" t="s">
        <v>111</v>
      </c>
      <c r="D157" s="18" t="s">
        <v>34</v>
      </c>
      <c r="E157" s="18" t="s">
        <v>714</v>
      </c>
      <c r="F157" s="370">
        <v>117600</v>
      </c>
    </row>
    <row r="158" spans="1:6" ht="20.100000000000001" customHeight="1">
      <c r="B158" s="17">
        <v>155</v>
      </c>
      <c r="C158" s="27" t="s">
        <v>111</v>
      </c>
      <c r="D158" s="18" t="s">
        <v>34</v>
      </c>
      <c r="E158" s="18" t="s">
        <v>2557</v>
      </c>
      <c r="F158" s="370">
        <v>50400</v>
      </c>
    </row>
    <row r="159" spans="1:6" ht="20.100000000000001" customHeight="1">
      <c r="B159" s="17">
        <v>156</v>
      </c>
      <c r="C159" s="27" t="s">
        <v>111</v>
      </c>
      <c r="D159" s="18" t="s">
        <v>34</v>
      </c>
      <c r="E159" s="18" t="s">
        <v>3275</v>
      </c>
      <c r="F159" s="374">
        <v>89600</v>
      </c>
    </row>
    <row r="160" spans="1:6" ht="20.100000000000001" customHeight="1">
      <c r="A160" s="70"/>
      <c r="B160" s="17">
        <v>157</v>
      </c>
      <c r="C160" s="27" t="s">
        <v>111</v>
      </c>
      <c r="D160" s="18" t="s">
        <v>12</v>
      </c>
      <c r="E160" s="18" t="s">
        <v>160</v>
      </c>
      <c r="F160" s="370">
        <v>50400</v>
      </c>
    </row>
    <row r="161" spans="1:6" ht="20.100000000000001" customHeight="1">
      <c r="A161" s="70"/>
      <c r="B161" s="17">
        <v>158</v>
      </c>
      <c r="C161" s="27" t="s">
        <v>111</v>
      </c>
      <c r="D161" s="18" t="s">
        <v>12</v>
      </c>
      <c r="E161" s="18" t="s">
        <v>161</v>
      </c>
      <c r="F161" s="370">
        <v>50400</v>
      </c>
    </row>
    <row r="162" spans="1:6" ht="20.100000000000001" customHeight="1">
      <c r="A162" s="70"/>
      <c r="B162" s="17">
        <v>159</v>
      </c>
      <c r="C162" s="27" t="s">
        <v>111</v>
      </c>
      <c r="D162" s="18" t="s">
        <v>12</v>
      </c>
      <c r="E162" s="18" t="s">
        <v>88</v>
      </c>
      <c r="F162" s="370">
        <v>106400</v>
      </c>
    </row>
    <row r="163" spans="1:6" ht="20.100000000000001" customHeight="1">
      <c r="A163" s="70"/>
      <c r="B163" s="17">
        <v>160</v>
      </c>
      <c r="C163" s="27" t="s">
        <v>111</v>
      </c>
      <c r="D163" s="18" t="s">
        <v>12</v>
      </c>
      <c r="E163" s="18" t="s">
        <v>573</v>
      </c>
      <c r="F163" s="370">
        <v>56000</v>
      </c>
    </row>
    <row r="164" spans="1:6" ht="20.100000000000001" customHeight="1">
      <c r="A164" s="70"/>
      <c r="B164" s="17">
        <v>161</v>
      </c>
      <c r="C164" s="27" t="s">
        <v>111</v>
      </c>
      <c r="D164" s="18" t="s">
        <v>12</v>
      </c>
      <c r="E164" s="18" t="s">
        <v>637</v>
      </c>
      <c r="F164" s="370">
        <v>50400</v>
      </c>
    </row>
    <row r="165" spans="1:6" ht="20.100000000000001" customHeight="1">
      <c r="A165" s="70"/>
      <c r="B165" s="17">
        <v>162</v>
      </c>
      <c r="C165" s="27" t="s">
        <v>111</v>
      </c>
      <c r="D165" s="18" t="s">
        <v>12</v>
      </c>
      <c r="E165" s="18" t="s">
        <v>720</v>
      </c>
      <c r="F165" s="370">
        <v>39200</v>
      </c>
    </row>
    <row r="166" spans="1:6" ht="20.100000000000001" customHeight="1">
      <c r="A166" s="70"/>
      <c r="B166" s="17">
        <v>163</v>
      </c>
      <c r="C166" s="27" t="s">
        <v>111</v>
      </c>
      <c r="D166" s="18" t="s">
        <v>12</v>
      </c>
      <c r="E166" s="18" t="s">
        <v>2630</v>
      </c>
      <c r="F166" s="370">
        <v>61600</v>
      </c>
    </row>
    <row r="167" spans="1:6" ht="20.100000000000001" customHeight="1">
      <c r="A167" s="70"/>
      <c r="B167" s="17">
        <v>164</v>
      </c>
      <c r="C167" s="27" t="s">
        <v>111</v>
      </c>
      <c r="D167" s="18" t="s">
        <v>12</v>
      </c>
      <c r="E167" s="18" t="s">
        <v>2676</v>
      </c>
      <c r="F167" s="370">
        <v>39200</v>
      </c>
    </row>
    <row r="168" spans="1:6" ht="20.100000000000001" customHeight="1">
      <c r="A168" s="70"/>
      <c r="B168" s="17">
        <v>165</v>
      </c>
      <c r="C168" s="27" t="s">
        <v>111</v>
      </c>
      <c r="D168" s="18" t="s">
        <v>12</v>
      </c>
      <c r="E168" s="18" t="s">
        <v>2718</v>
      </c>
      <c r="F168" s="370">
        <v>39200</v>
      </c>
    </row>
    <row r="169" spans="1:6" ht="19.5" customHeight="1">
      <c r="A169" s="70"/>
      <c r="B169" s="17">
        <v>166</v>
      </c>
      <c r="C169" s="27" t="s">
        <v>111</v>
      </c>
      <c r="D169" s="18" t="s">
        <v>32</v>
      </c>
      <c r="E169" s="18" t="s">
        <v>89</v>
      </c>
      <c r="F169" s="370">
        <v>28000</v>
      </c>
    </row>
    <row r="170" spans="1:6" ht="20.100000000000001" customHeight="1">
      <c r="A170" s="70"/>
      <c r="B170" s="17">
        <v>167</v>
      </c>
      <c r="C170" s="27" t="s">
        <v>111</v>
      </c>
      <c r="D170" s="18" t="s">
        <v>32</v>
      </c>
      <c r="E170" s="18" t="s">
        <v>162</v>
      </c>
      <c r="F170" s="370">
        <v>78400</v>
      </c>
    </row>
    <row r="171" spans="1:6" ht="20.100000000000001" customHeight="1">
      <c r="A171" s="70"/>
      <c r="B171" s="17">
        <v>168</v>
      </c>
      <c r="C171" s="27" t="s">
        <v>111</v>
      </c>
      <c r="D171" s="18" t="s">
        <v>32</v>
      </c>
      <c r="E171" s="18" t="s">
        <v>90</v>
      </c>
      <c r="F171" s="370">
        <v>39200</v>
      </c>
    </row>
    <row r="172" spans="1:6" ht="20.100000000000001" customHeight="1">
      <c r="A172" s="70"/>
      <c r="B172" s="17">
        <v>169</v>
      </c>
      <c r="C172" s="27" t="s">
        <v>111</v>
      </c>
      <c r="D172" s="18" t="s">
        <v>32</v>
      </c>
      <c r="E172" s="18" t="s">
        <v>747</v>
      </c>
      <c r="F172" s="370">
        <v>56000</v>
      </c>
    </row>
    <row r="173" spans="1:6" ht="20.100000000000001" customHeight="1">
      <c r="A173" s="70"/>
      <c r="B173" s="17">
        <v>170</v>
      </c>
      <c r="C173" s="27" t="s">
        <v>3584</v>
      </c>
      <c r="D173" s="18" t="s">
        <v>32</v>
      </c>
      <c r="E173" s="18" t="s">
        <v>3585</v>
      </c>
      <c r="F173" s="370">
        <v>39200</v>
      </c>
    </row>
    <row r="174" spans="1:6" ht="20.100000000000001" customHeight="1">
      <c r="A174" s="70"/>
      <c r="B174" s="17">
        <v>171</v>
      </c>
      <c r="C174" s="27" t="s">
        <v>111</v>
      </c>
      <c r="D174" s="18" t="s">
        <v>10</v>
      </c>
      <c r="E174" s="18" t="s">
        <v>91</v>
      </c>
      <c r="F174" s="370">
        <v>89600</v>
      </c>
    </row>
    <row r="175" spans="1:6" ht="20.100000000000001" customHeight="1">
      <c r="A175" s="70"/>
      <c r="B175" s="17">
        <v>172</v>
      </c>
      <c r="C175" s="27" t="s">
        <v>111</v>
      </c>
      <c r="D175" s="18" t="s">
        <v>10</v>
      </c>
      <c r="E175" s="18" t="s">
        <v>92</v>
      </c>
      <c r="F175" s="370">
        <v>84000</v>
      </c>
    </row>
    <row r="176" spans="1:6" ht="20.100000000000001" customHeight="1">
      <c r="A176" s="70"/>
      <c r="B176" s="17">
        <v>173</v>
      </c>
      <c r="C176" s="27" t="s">
        <v>111</v>
      </c>
      <c r="D176" s="18" t="s">
        <v>10</v>
      </c>
      <c r="E176" s="18" t="s">
        <v>163</v>
      </c>
      <c r="F176" s="370">
        <v>33600</v>
      </c>
    </row>
    <row r="177" spans="1:6" ht="20.100000000000001" customHeight="1">
      <c r="A177" s="70"/>
      <c r="B177" s="17">
        <v>174</v>
      </c>
      <c r="C177" s="27" t="s">
        <v>111</v>
      </c>
      <c r="D177" s="18" t="s">
        <v>10</v>
      </c>
      <c r="E177" s="18" t="s">
        <v>94</v>
      </c>
      <c r="F177" s="370">
        <v>50400</v>
      </c>
    </row>
    <row r="178" spans="1:6" ht="20.100000000000001" customHeight="1">
      <c r="A178" s="70"/>
      <c r="B178" s="17">
        <v>175</v>
      </c>
      <c r="C178" s="27" t="s">
        <v>111</v>
      </c>
      <c r="D178" s="18" t="s">
        <v>10</v>
      </c>
      <c r="E178" s="18" t="s">
        <v>95</v>
      </c>
      <c r="F178" s="370">
        <v>39200</v>
      </c>
    </row>
    <row r="179" spans="1:6" ht="20.100000000000001" customHeight="1">
      <c r="A179" s="70"/>
      <c r="B179" s="17">
        <v>176</v>
      </c>
      <c r="C179" s="27" t="s">
        <v>111</v>
      </c>
      <c r="D179" s="18" t="s">
        <v>10</v>
      </c>
      <c r="E179" s="18" t="s">
        <v>164</v>
      </c>
      <c r="F179" s="370">
        <v>33600</v>
      </c>
    </row>
    <row r="180" spans="1:6" ht="20.100000000000001" customHeight="1">
      <c r="A180" s="70"/>
      <c r="B180" s="17">
        <v>177</v>
      </c>
      <c r="C180" s="27" t="s">
        <v>111</v>
      </c>
      <c r="D180" s="55" t="s">
        <v>458</v>
      </c>
      <c r="E180" s="55" t="s">
        <v>459</v>
      </c>
      <c r="F180" s="370">
        <v>39200</v>
      </c>
    </row>
    <row r="181" spans="1:6" ht="20.100000000000001" customHeight="1">
      <c r="A181" s="70"/>
      <c r="B181" s="17">
        <v>178</v>
      </c>
      <c r="C181" s="27" t="s">
        <v>111</v>
      </c>
      <c r="D181" s="55" t="s">
        <v>10</v>
      </c>
      <c r="E181" s="55" t="s">
        <v>692</v>
      </c>
      <c r="F181" s="370">
        <v>61600</v>
      </c>
    </row>
    <row r="182" spans="1:6" ht="20.100000000000001" customHeight="1">
      <c r="A182" s="70"/>
      <c r="B182" s="17">
        <v>179</v>
      </c>
      <c r="C182" s="27" t="s">
        <v>111</v>
      </c>
      <c r="D182" s="55" t="s">
        <v>10</v>
      </c>
      <c r="E182" s="55" t="s">
        <v>2506</v>
      </c>
      <c r="F182" s="370">
        <v>61600</v>
      </c>
    </row>
    <row r="183" spans="1:6" ht="20.100000000000001" customHeight="1">
      <c r="A183" s="70"/>
      <c r="B183" s="17">
        <v>180</v>
      </c>
      <c r="C183" s="27" t="s">
        <v>3397</v>
      </c>
      <c r="D183" s="55" t="s">
        <v>10</v>
      </c>
      <c r="E183" s="55" t="s">
        <v>3447</v>
      </c>
      <c r="F183" s="370">
        <v>39200</v>
      </c>
    </row>
    <row r="184" spans="1:6" ht="20.100000000000001" customHeight="1">
      <c r="A184" s="70"/>
      <c r="B184" s="17">
        <v>181</v>
      </c>
      <c r="C184" s="27" t="s">
        <v>111</v>
      </c>
      <c r="D184" s="18" t="s">
        <v>6</v>
      </c>
      <c r="E184" s="18" t="s">
        <v>98</v>
      </c>
      <c r="F184" s="370">
        <v>50400</v>
      </c>
    </row>
    <row r="185" spans="1:6" ht="20.100000000000001" customHeight="1">
      <c r="A185" s="70"/>
      <c r="B185" s="17">
        <v>182</v>
      </c>
      <c r="C185" s="27" t="s">
        <v>111</v>
      </c>
      <c r="D185" s="18" t="s">
        <v>6</v>
      </c>
      <c r="E185" s="18" t="s">
        <v>165</v>
      </c>
      <c r="F185" s="370">
        <v>50400</v>
      </c>
    </row>
    <row r="186" spans="1:6" ht="20.100000000000001" customHeight="1">
      <c r="A186" s="70"/>
      <c r="B186" s="17">
        <v>183</v>
      </c>
      <c r="C186" s="27" t="s">
        <v>111</v>
      </c>
      <c r="D186" s="18" t="s">
        <v>6</v>
      </c>
      <c r="E186" s="18" t="s">
        <v>166</v>
      </c>
      <c r="F186" s="370">
        <v>44800</v>
      </c>
    </row>
    <row r="187" spans="1:6" ht="20.100000000000001" customHeight="1">
      <c r="A187" s="70"/>
      <c r="B187" s="17">
        <v>184</v>
      </c>
      <c r="C187" s="27" t="s">
        <v>496</v>
      </c>
      <c r="D187" s="18" t="s">
        <v>25</v>
      </c>
      <c r="E187" s="18" t="s">
        <v>543</v>
      </c>
      <c r="F187" s="370">
        <v>50400</v>
      </c>
    </row>
    <row r="188" spans="1:6" ht="20.100000000000001" customHeight="1">
      <c r="A188" s="70"/>
      <c r="B188" s="17">
        <v>185</v>
      </c>
      <c r="C188" s="27" t="s">
        <v>496</v>
      </c>
      <c r="D188" s="18" t="s">
        <v>25</v>
      </c>
      <c r="E188" s="18" t="s">
        <v>718</v>
      </c>
      <c r="F188" s="370">
        <v>109200</v>
      </c>
    </row>
    <row r="189" spans="1:6" ht="20.100000000000001" customHeight="1">
      <c r="A189" s="70"/>
      <c r="B189" s="17">
        <v>186</v>
      </c>
      <c r="C189" s="27" t="s">
        <v>496</v>
      </c>
      <c r="D189" s="18" t="s">
        <v>25</v>
      </c>
      <c r="E189" s="18" t="s">
        <v>3124</v>
      </c>
      <c r="F189" s="370">
        <v>26600</v>
      </c>
    </row>
    <row r="190" spans="1:6" ht="20.100000000000001" customHeight="1">
      <c r="A190" s="70"/>
      <c r="B190" s="17">
        <v>187</v>
      </c>
      <c r="C190" s="27" t="s">
        <v>3397</v>
      </c>
      <c r="D190" s="18" t="s">
        <v>25</v>
      </c>
      <c r="E190" s="18" t="s">
        <v>3454</v>
      </c>
      <c r="F190" s="370">
        <v>50400</v>
      </c>
    </row>
    <row r="191" spans="1:6" ht="20.100000000000001" customHeight="1">
      <c r="A191" s="70"/>
      <c r="B191" s="17">
        <v>188</v>
      </c>
      <c r="C191" s="27" t="s">
        <v>111</v>
      </c>
      <c r="D191" s="18" t="s">
        <v>59</v>
      </c>
      <c r="E191" s="18" t="s">
        <v>100</v>
      </c>
      <c r="F191" s="370">
        <v>39200</v>
      </c>
    </row>
    <row r="192" spans="1:6" ht="20.100000000000001" customHeight="1">
      <c r="A192" s="70"/>
      <c r="B192" s="17">
        <v>189</v>
      </c>
      <c r="C192" s="27" t="s">
        <v>111</v>
      </c>
      <c r="D192" s="18" t="s">
        <v>59</v>
      </c>
      <c r="E192" s="18" t="s">
        <v>784</v>
      </c>
      <c r="F192" s="370">
        <v>33600</v>
      </c>
    </row>
    <row r="193" spans="1:6" ht="20.100000000000001" customHeight="1">
      <c r="A193" s="70"/>
      <c r="B193" s="17">
        <v>190</v>
      </c>
      <c r="C193" s="27" t="s">
        <v>111</v>
      </c>
      <c r="D193" s="18" t="s">
        <v>59</v>
      </c>
      <c r="E193" s="18" t="s">
        <v>2772</v>
      </c>
      <c r="F193" s="370">
        <v>44800</v>
      </c>
    </row>
    <row r="194" spans="1:6" ht="20.100000000000001" customHeight="1">
      <c r="A194" s="70"/>
      <c r="B194" s="17">
        <v>191</v>
      </c>
      <c r="C194" s="27" t="s">
        <v>3272</v>
      </c>
      <c r="D194" s="18" t="s">
        <v>3273</v>
      </c>
      <c r="E194" s="18" t="s">
        <v>3274</v>
      </c>
      <c r="F194" s="374">
        <v>89600</v>
      </c>
    </row>
    <row r="195" spans="1:6" ht="20.100000000000001" customHeight="1">
      <c r="A195" s="70"/>
      <c r="B195" s="17">
        <v>192</v>
      </c>
      <c r="C195" s="27" t="s">
        <v>111</v>
      </c>
      <c r="D195" s="18" t="s">
        <v>3</v>
      </c>
      <c r="E195" s="18" t="s">
        <v>167</v>
      </c>
      <c r="F195" s="370">
        <v>33600</v>
      </c>
    </row>
    <row r="196" spans="1:6" ht="20.100000000000001" customHeight="1">
      <c r="A196" s="70"/>
      <c r="B196" s="17">
        <v>193</v>
      </c>
      <c r="C196" s="27" t="s">
        <v>111</v>
      </c>
      <c r="D196" s="18" t="s">
        <v>3</v>
      </c>
      <c r="E196" s="18" t="s">
        <v>101</v>
      </c>
      <c r="F196" s="370">
        <v>95200</v>
      </c>
    </row>
    <row r="197" spans="1:6" ht="20.100000000000001" customHeight="1">
      <c r="A197" s="70"/>
      <c r="B197" s="17">
        <v>194</v>
      </c>
      <c r="C197" s="27" t="s">
        <v>111</v>
      </c>
      <c r="D197" s="18" t="s">
        <v>3</v>
      </c>
      <c r="E197" s="18" t="s">
        <v>168</v>
      </c>
      <c r="F197" s="370">
        <v>39200</v>
      </c>
    </row>
    <row r="198" spans="1:6" s="49" customFormat="1" ht="20.100000000000001" customHeight="1">
      <c r="A198" s="70"/>
      <c r="B198" s="17">
        <v>195</v>
      </c>
      <c r="C198" s="27" t="s">
        <v>111</v>
      </c>
      <c r="D198" s="18" t="s">
        <v>3</v>
      </c>
      <c r="E198" s="18" t="s">
        <v>169</v>
      </c>
      <c r="F198" s="370">
        <v>67200</v>
      </c>
    </row>
    <row r="199" spans="1:6" s="49" customFormat="1" ht="20.100000000000001" customHeight="1">
      <c r="A199" s="71"/>
      <c r="B199" s="17">
        <v>196</v>
      </c>
      <c r="C199" s="27" t="s">
        <v>171</v>
      </c>
      <c r="D199" s="55" t="s">
        <v>3</v>
      </c>
      <c r="E199" s="55" t="s">
        <v>190</v>
      </c>
      <c r="F199" s="370">
        <v>160000</v>
      </c>
    </row>
    <row r="200" spans="1:6" s="49" customFormat="1" ht="20.100000000000001" customHeight="1">
      <c r="A200" s="71"/>
      <c r="B200" s="17">
        <v>197</v>
      </c>
      <c r="C200" s="27" t="s">
        <v>171</v>
      </c>
      <c r="D200" s="55" t="s">
        <v>3</v>
      </c>
      <c r="E200" s="55" t="s">
        <v>191</v>
      </c>
      <c r="F200" s="370">
        <v>39200</v>
      </c>
    </row>
    <row r="201" spans="1:6" s="49" customFormat="1" ht="20.100000000000001" customHeight="1">
      <c r="A201" s="71"/>
      <c r="B201" s="17">
        <v>198</v>
      </c>
      <c r="C201" s="27" t="s">
        <v>171</v>
      </c>
      <c r="D201" s="55" t="s">
        <v>3</v>
      </c>
      <c r="E201" s="55" t="s">
        <v>200</v>
      </c>
      <c r="F201" s="370">
        <v>100800</v>
      </c>
    </row>
    <row r="202" spans="1:6" s="49" customFormat="1" ht="20.100000000000001" customHeight="1">
      <c r="A202" s="71"/>
      <c r="B202" s="17">
        <v>199</v>
      </c>
      <c r="C202" s="27" t="s">
        <v>171</v>
      </c>
      <c r="D202" s="55" t="s">
        <v>3</v>
      </c>
      <c r="E202" s="55" t="s">
        <v>192</v>
      </c>
      <c r="F202" s="370">
        <v>61600</v>
      </c>
    </row>
    <row r="203" spans="1:6" s="49" customFormat="1" ht="20.100000000000001" customHeight="1">
      <c r="A203" s="71"/>
      <c r="B203" s="17">
        <v>200</v>
      </c>
      <c r="C203" s="27" t="s">
        <v>111</v>
      </c>
      <c r="D203" s="55" t="s">
        <v>3</v>
      </c>
      <c r="E203" s="55" t="s">
        <v>727</v>
      </c>
      <c r="F203" s="370">
        <v>22400</v>
      </c>
    </row>
    <row r="204" spans="1:6" s="49" customFormat="1" ht="20.100000000000001" customHeight="1">
      <c r="A204" s="71"/>
      <c r="B204" s="17">
        <v>201</v>
      </c>
      <c r="C204" s="27" t="s">
        <v>3397</v>
      </c>
      <c r="D204" s="55" t="s">
        <v>3</v>
      </c>
      <c r="E204" s="55" t="s">
        <v>3455</v>
      </c>
      <c r="F204" s="370">
        <v>39200</v>
      </c>
    </row>
    <row r="205" spans="1:6" ht="20.100000000000001" customHeight="1">
      <c r="A205" s="49"/>
      <c r="B205" s="17">
        <v>202</v>
      </c>
      <c r="C205" s="27" t="s">
        <v>504</v>
      </c>
      <c r="D205" s="55" t="s">
        <v>500</v>
      </c>
      <c r="E205" s="55" t="s">
        <v>501</v>
      </c>
      <c r="F205" s="370">
        <v>89600</v>
      </c>
    </row>
    <row r="206" spans="1:6" ht="20.100000000000001" customHeight="1">
      <c r="A206" s="49"/>
      <c r="B206" s="17">
        <v>203</v>
      </c>
      <c r="C206" s="27" t="s">
        <v>2583</v>
      </c>
      <c r="D206" s="55" t="s">
        <v>3276</v>
      </c>
      <c r="E206" s="55" t="s">
        <v>3277</v>
      </c>
      <c r="F206" s="374">
        <v>39200</v>
      </c>
    </row>
    <row r="207" spans="1:6" ht="20.100000000000001" customHeight="1">
      <c r="A207" s="49"/>
      <c r="B207" s="17">
        <v>204</v>
      </c>
      <c r="C207" s="27" t="s">
        <v>3452</v>
      </c>
      <c r="D207" s="55" t="s">
        <v>76</v>
      </c>
      <c r="E207" s="55" t="s">
        <v>3453</v>
      </c>
      <c r="F207" s="370">
        <v>50400</v>
      </c>
    </row>
    <row r="208" spans="1:6" ht="20.100000000000001" customHeight="1">
      <c r="A208" s="49"/>
      <c r="B208" s="17">
        <v>205</v>
      </c>
      <c r="C208" s="27" t="s">
        <v>111</v>
      </c>
      <c r="D208" s="55" t="s">
        <v>2559</v>
      </c>
      <c r="E208" s="55" t="s">
        <v>2560</v>
      </c>
      <c r="F208" s="370">
        <v>28000</v>
      </c>
    </row>
    <row r="209" spans="2:6" ht="16.5">
      <c r="B209" s="28"/>
      <c r="C209" s="29" t="s">
        <v>102</v>
      </c>
      <c r="D209" s="30"/>
      <c r="E209" s="31"/>
      <c r="F209" s="69">
        <f>SUBTOTAL(109,F4:F208)</f>
        <v>26879900</v>
      </c>
    </row>
    <row r="210" spans="2:6" ht="18.75" customHeight="1"/>
    <row r="212" spans="2:6">
      <c r="B212" s="3"/>
      <c r="C212" s="3"/>
      <c r="D212" s="3"/>
      <c r="E212" s="3"/>
    </row>
  </sheetData>
  <autoFilter ref="B3:F208"/>
  <mergeCells count="1">
    <mergeCell ref="B2:F2"/>
  </mergeCells>
  <phoneticPr fontId="4" type="noConversion"/>
  <printOptions horizontalCentered="1" verticalCentered="1"/>
  <pageMargins left="0" right="0" top="0" bottom="0" header="0" footer="0"/>
  <pageSetup paperSize="9" scale="75"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848"/>
  <sheetViews>
    <sheetView showGridLines="0" tabSelected="1" zoomScale="80" zoomScaleNormal="80" workbookViewId="0">
      <selection activeCell="N2" sqref="N2"/>
    </sheetView>
  </sheetViews>
  <sheetFormatPr defaultColWidth="9" defaultRowHeight="17.25"/>
  <cols>
    <col min="1" max="1" width="7.25" style="4" customWidth="1"/>
    <col min="2" max="2" width="13.875" style="4" customWidth="1"/>
    <col min="3" max="3" width="8.25" style="4" customWidth="1"/>
    <col min="4" max="4" width="6" style="60" bestFit="1" customWidth="1"/>
    <col min="5" max="5" width="7.5" style="4" bestFit="1" customWidth="1"/>
    <col min="6" max="6" width="34.75" style="4" customWidth="1"/>
    <col min="7" max="7" width="28.375" style="60" hidden="1" customWidth="1"/>
    <col min="8" max="8" width="13.75" style="151" hidden="1" customWidth="1"/>
    <col min="9" max="9" width="13.875" style="60" customWidth="1"/>
    <col min="10" max="10" width="8.25" style="4" bestFit="1" customWidth="1"/>
    <col min="11" max="11" width="11.625" style="5" bestFit="1" customWidth="1"/>
    <col min="12" max="12" width="19" style="4" customWidth="1"/>
    <col min="13" max="13" width="68.125" style="4" customWidth="1"/>
    <col min="14" max="16384" width="9" style="4"/>
  </cols>
  <sheetData>
    <row r="2" spans="1:13" ht="71.25" customHeight="1">
      <c r="B2" s="514" t="s">
        <v>3559</v>
      </c>
      <c r="C2" s="514"/>
      <c r="D2" s="514"/>
      <c r="E2" s="514"/>
      <c r="F2" s="514"/>
      <c r="G2" s="514"/>
      <c r="H2" s="515"/>
      <c r="I2" s="514"/>
      <c r="J2" s="514"/>
      <c r="K2" s="516"/>
      <c r="L2" s="514"/>
      <c r="M2" s="514"/>
    </row>
    <row r="3" spans="1:13" s="61" customFormat="1" ht="33">
      <c r="B3" s="23" t="s">
        <v>796</v>
      </c>
      <c r="C3" s="23" t="s">
        <v>797</v>
      </c>
      <c r="D3" s="23" t="s">
        <v>22</v>
      </c>
      <c r="E3" s="23" t="s">
        <v>23</v>
      </c>
      <c r="F3" s="23" t="s">
        <v>3141</v>
      </c>
      <c r="G3" s="23" t="s">
        <v>2585</v>
      </c>
      <c r="H3" s="23" t="s">
        <v>798</v>
      </c>
      <c r="I3" s="24" t="s">
        <v>799</v>
      </c>
      <c r="J3" s="24" t="s">
        <v>800</v>
      </c>
      <c r="K3" s="90" t="s">
        <v>801</v>
      </c>
      <c r="L3" s="23" t="s">
        <v>802</v>
      </c>
      <c r="M3" s="23" t="s">
        <v>803</v>
      </c>
    </row>
    <row r="4" spans="1:13" ht="17.25" customHeight="1">
      <c r="B4" s="154" t="s">
        <v>201</v>
      </c>
      <c r="C4" s="26" t="s">
        <v>17</v>
      </c>
      <c r="D4" s="155" t="s">
        <v>804</v>
      </c>
      <c r="E4" s="155" t="s">
        <v>804</v>
      </c>
      <c r="F4" s="156" t="s">
        <v>805</v>
      </c>
      <c r="G4" s="26" t="s">
        <v>806</v>
      </c>
      <c r="H4" s="26">
        <v>11051401</v>
      </c>
      <c r="I4" s="124">
        <v>1</v>
      </c>
      <c r="J4" s="157">
        <v>8</v>
      </c>
      <c r="K4" s="157">
        <v>1050</v>
      </c>
      <c r="L4" s="158" t="s">
        <v>807</v>
      </c>
      <c r="M4" s="156" t="s">
        <v>808</v>
      </c>
    </row>
    <row r="5" spans="1:13" ht="17.25" customHeight="1">
      <c r="B5" s="154" t="s">
        <v>202</v>
      </c>
      <c r="C5" s="27" t="s">
        <v>17</v>
      </c>
      <c r="D5" s="55" t="s">
        <v>804</v>
      </c>
      <c r="E5" s="55" t="s">
        <v>804</v>
      </c>
      <c r="F5" s="107" t="s">
        <v>809</v>
      </c>
      <c r="G5" s="27" t="s">
        <v>810</v>
      </c>
      <c r="H5" s="27">
        <v>11071001</v>
      </c>
      <c r="I5" s="104">
        <v>1</v>
      </c>
      <c r="J5" s="105">
        <v>9</v>
      </c>
      <c r="K5" s="105">
        <v>1174</v>
      </c>
      <c r="L5" s="115" t="s">
        <v>807</v>
      </c>
      <c r="M5" s="107" t="s">
        <v>811</v>
      </c>
    </row>
    <row r="6" spans="1:13" ht="17.25" customHeight="1">
      <c r="A6" s="62"/>
      <c r="B6" s="154" t="s">
        <v>203</v>
      </c>
      <c r="C6" s="27" t="s">
        <v>17</v>
      </c>
      <c r="D6" s="55" t="s">
        <v>804</v>
      </c>
      <c r="E6" s="55" t="s">
        <v>804</v>
      </c>
      <c r="F6" s="107" t="s">
        <v>812</v>
      </c>
      <c r="G6" s="27" t="s">
        <v>813</v>
      </c>
      <c r="H6" s="27">
        <v>11080581</v>
      </c>
      <c r="I6" s="104">
        <v>1</v>
      </c>
      <c r="J6" s="105">
        <v>11</v>
      </c>
      <c r="K6" s="105">
        <v>1489</v>
      </c>
      <c r="L6" s="115" t="s">
        <v>807</v>
      </c>
      <c r="M6" s="107" t="s">
        <v>814</v>
      </c>
    </row>
    <row r="7" spans="1:13" ht="17.25" customHeight="1">
      <c r="A7" s="62"/>
      <c r="B7" s="159" t="s">
        <v>204</v>
      </c>
      <c r="C7" s="94" t="s">
        <v>465</v>
      </c>
      <c r="D7" s="160" t="s">
        <v>804</v>
      </c>
      <c r="E7" s="160" t="s">
        <v>804</v>
      </c>
      <c r="F7" s="161" t="s">
        <v>795</v>
      </c>
      <c r="G7" s="94" t="s">
        <v>815</v>
      </c>
      <c r="H7" s="94">
        <v>11081301</v>
      </c>
      <c r="I7" s="119">
        <v>1</v>
      </c>
      <c r="J7" s="162">
        <v>8</v>
      </c>
      <c r="K7" s="162">
        <v>1730</v>
      </c>
      <c r="L7" s="163" t="s">
        <v>816</v>
      </c>
      <c r="M7" s="161" t="s">
        <v>817</v>
      </c>
    </row>
    <row r="8" spans="1:13" ht="17.25" customHeight="1">
      <c r="B8" s="27" t="s">
        <v>475</v>
      </c>
      <c r="C8" s="27" t="s">
        <v>476</v>
      </c>
      <c r="D8" s="95" t="s">
        <v>818</v>
      </c>
      <c r="E8" s="96" t="s">
        <v>819</v>
      </c>
      <c r="F8" s="97" t="s">
        <v>2817</v>
      </c>
      <c r="G8" s="98"/>
      <c r="H8" s="98">
        <v>11140881</v>
      </c>
      <c r="I8" s="27">
        <v>1</v>
      </c>
      <c r="J8" s="27">
        <v>6</v>
      </c>
      <c r="K8" s="99">
        <v>854</v>
      </c>
      <c r="L8" s="100" t="s">
        <v>820</v>
      </c>
      <c r="M8" s="101" t="s">
        <v>821</v>
      </c>
    </row>
    <row r="9" spans="1:13" ht="17.25" customHeight="1">
      <c r="B9" s="26" t="s">
        <v>598</v>
      </c>
      <c r="C9" s="27" t="s">
        <v>29</v>
      </c>
      <c r="D9" s="164" t="s">
        <v>804</v>
      </c>
      <c r="E9" s="165" t="s">
        <v>804</v>
      </c>
      <c r="F9" s="166" t="s">
        <v>2818</v>
      </c>
      <c r="G9" s="26"/>
      <c r="H9" s="26">
        <v>11057601</v>
      </c>
      <c r="I9" s="26">
        <v>1</v>
      </c>
      <c r="J9" s="26">
        <v>6</v>
      </c>
      <c r="K9" s="125">
        <v>823</v>
      </c>
      <c r="L9" s="123" t="s">
        <v>822</v>
      </c>
      <c r="M9" s="167" t="s">
        <v>823</v>
      </c>
    </row>
    <row r="10" spans="1:13" ht="17.25" customHeight="1">
      <c r="B10" s="84" t="s">
        <v>602</v>
      </c>
      <c r="C10" s="94" t="s">
        <v>29</v>
      </c>
      <c r="D10" s="168" t="s">
        <v>804</v>
      </c>
      <c r="E10" s="169" t="s">
        <v>804</v>
      </c>
      <c r="F10" s="97" t="s">
        <v>824</v>
      </c>
      <c r="G10" s="84"/>
      <c r="H10" s="84">
        <v>11085501</v>
      </c>
      <c r="I10" s="84">
        <v>1</v>
      </c>
      <c r="J10" s="84">
        <v>6</v>
      </c>
      <c r="K10" s="170">
        <v>1100</v>
      </c>
      <c r="L10" s="171" t="s">
        <v>825</v>
      </c>
      <c r="M10" s="172" t="s">
        <v>826</v>
      </c>
    </row>
    <row r="11" spans="1:13" ht="17.25" customHeight="1">
      <c r="B11" s="108" t="s">
        <v>657</v>
      </c>
      <c r="C11" s="27" t="s">
        <v>658</v>
      </c>
      <c r="D11" s="27" t="s">
        <v>827</v>
      </c>
      <c r="E11" s="27" t="s">
        <v>827</v>
      </c>
      <c r="F11" s="334" t="s">
        <v>2819</v>
      </c>
      <c r="G11" s="174" t="s">
        <v>828</v>
      </c>
      <c r="H11" s="174">
        <v>11071061</v>
      </c>
      <c r="I11" s="104">
        <v>1</v>
      </c>
      <c r="J11" s="27">
        <v>11</v>
      </c>
      <c r="K11" s="99">
        <v>1533</v>
      </c>
      <c r="L11" s="153" t="s">
        <v>829</v>
      </c>
      <c r="M11" s="100" t="s">
        <v>830</v>
      </c>
    </row>
    <row r="12" spans="1:13" ht="17.25" customHeight="1">
      <c r="B12" s="180" t="s">
        <v>659</v>
      </c>
      <c r="C12" s="26" t="s">
        <v>658</v>
      </c>
      <c r="D12" s="26" t="s">
        <v>827</v>
      </c>
      <c r="E12" s="26" t="s">
        <v>827</v>
      </c>
      <c r="F12" s="304" t="s">
        <v>2820</v>
      </c>
      <c r="G12" s="176" t="s">
        <v>831</v>
      </c>
      <c r="H12" s="176">
        <v>11071081</v>
      </c>
      <c r="I12" s="124">
        <v>1</v>
      </c>
      <c r="J12" s="303">
        <v>13</v>
      </c>
      <c r="K12" s="348">
        <v>2084</v>
      </c>
      <c r="L12" s="229" t="s">
        <v>829</v>
      </c>
      <c r="M12" s="123" t="s">
        <v>832</v>
      </c>
    </row>
    <row r="13" spans="1:13" ht="17.25" customHeight="1">
      <c r="B13" s="180" t="s">
        <v>668</v>
      </c>
      <c r="C13" s="26" t="s">
        <v>658</v>
      </c>
      <c r="D13" s="26" t="s">
        <v>833</v>
      </c>
      <c r="E13" s="26" t="s">
        <v>827</v>
      </c>
      <c r="F13" s="181" t="s">
        <v>2821</v>
      </c>
      <c r="G13" s="27"/>
      <c r="H13" s="27">
        <v>11060721</v>
      </c>
      <c r="I13" s="124">
        <v>1</v>
      </c>
      <c r="J13" s="180">
        <v>6</v>
      </c>
      <c r="K13" s="182">
        <v>524</v>
      </c>
      <c r="L13" s="123" t="s">
        <v>834</v>
      </c>
      <c r="M13" s="183" t="s">
        <v>835</v>
      </c>
    </row>
    <row r="14" spans="1:13" ht="17.25" customHeight="1">
      <c r="B14" s="180" t="s">
        <v>741</v>
      </c>
      <c r="C14" s="27" t="s">
        <v>29</v>
      </c>
      <c r="D14" s="26" t="s">
        <v>804</v>
      </c>
      <c r="E14" s="26" t="s">
        <v>804</v>
      </c>
      <c r="F14" s="181" t="s">
        <v>836</v>
      </c>
      <c r="G14" s="26"/>
      <c r="H14" s="26">
        <v>11051151</v>
      </c>
      <c r="I14" s="124">
        <v>1</v>
      </c>
      <c r="J14" s="180">
        <v>5</v>
      </c>
      <c r="K14" s="182">
        <v>543</v>
      </c>
      <c r="L14" s="123" t="s">
        <v>837</v>
      </c>
      <c r="M14" s="183" t="s">
        <v>838</v>
      </c>
    </row>
    <row r="15" spans="1:13" ht="17.25" customHeight="1">
      <c r="B15" s="180" t="s">
        <v>755</v>
      </c>
      <c r="C15" s="26" t="s">
        <v>756</v>
      </c>
      <c r="D15" s="26" t="s">
        <v>15</v>
      </c>
      <c r="E15" s="26" t="s">
        <v>15</v>
      </c>
      <c r="F15" s="184" t="s">
        <v>2822</v>
      </c>
      <c r="G15" s="180"/>
      <c r="H15" s="180">
        <v>11061121</v>
      </c>
      <c r="I15" s="124">
        <v>1</v>
      </c>
      <c r="J15" s="26">
        <v>7</v>
      </c>
      <c r="K15" s="125">
        <v>579</v>
      </c>
      <c r="L15" s="167" t="s">
        <v>839</v>
      </c>
      <c r="M15" s="185" t="s">
        <v>840</v>
      </c>
    </row>
    <row r="16" spans="1:13" ht="17.25" customHeight="1">
      <c r="B16" s="26" t="s">
        <v>2414</v>
      </c>
      <c r="C16" s="26" t="s">
        <v>756</v>
      </c>
      <c r="D16" s="191" t="s">
        <v>804</v>
      </c>
      <c r="E16" s="191" t="s">
        <v>804</v>
      </c>
      <c r="F16" s="181" t="s">
        <v>2415</v>
      </c>
      <c r="G16" s="101"/>
      <c r="H16" s="191">
        <v>11050402</v>
      </c>
      <c r="I16" s="192">
        <v>1</v>
      </c>
      <c r="J16" s="192">
        <v>8</v>
      </c>
      <c r="K16" s="124">
        <v>3560</v>
      </c>
      <c r="L16" s="193" t="s">
        <v>2416</v>
      </c>
      <c r="M16" s="194" t="s">
        <v>2417</v>
      </c>
    </row>
    <row r="17" spans="1:13" ht="17.25" customHeight="1">
      <c r="B17" s="84" t="s">
        <v>3149</v>
      </c>
      <c r="C17" s="84" t="s">
        <v>2636</v>
      </c>
      <c r="D17" s="306" t="s">
        <v>804</v>
      </c>
      <c r="E17" s="306" t="s">
        <v>804</v>
      </c>
      <c r="F17" s="307" t="s">
        <v>2633</v>
      </c>
      <c r="G17" s="195"/>
      <c r="H17" s="84">
        <v>11085901</v>
      </c>
      <c r="I17" s="306">
        <v>1</v>
      </c>
      <c r="J17" s="308">
        <v>6</v>
      </c>
      <c r="K17" s="325">
        <v>774</v>
      </c>
      <c r="L17" s="250" t="s">
        <v>2634</v>
      </c>
      <c r="M17" s="309" t="s">
        <v>2635</v>
      </c>
    </row>
    <row r="18" spans="1:13" ht="17.25" customHeight="1">
      <c r="B18" s="321" t="s">
        <v>3313</v>
      </c>
      <c r="C18" s="321" t="s">
        <v>3319</v>
      </c>
      <c r="D18" s="321" t="s">
        <v>3314</v>
      </c>
      <c r="E18" s="321" t="s">
        <v>3314</v>
      </c>
      <c r="F18" s="335" t="s">
        <v>3315</v>
      </c>
      <c r="G18" s="321" t="s">
        <v>3316</v>
      </c>
      <c r="H18" s="321">
        <v>11051311</v>
      </c>
      <c r="I18" s="317">
        <v>1</v>
      </c>
      <c r="J18" s="321">
        <v>8</v>
      </c>
      <c r="K18" s="329">
        <v>953</v>
      </c>
      <c r="L18" s="335" t="s">
        <v>3317</v>
      </c>
      <c r="M18" s="430" t="s">
        <v>3318</v>
      </c>
    </row>
    <row r="19" spans="1:13" ht="17.25" customHeight="1">
      <c r="B19" s="347" t="s">
        <v>3348</v>
      </c>
      <c r="C19" s="347" t="s">
        <v>3312</v>
      </c>
      <c r="D19" s="347" t="s">
        <v>3349</v>
      </c>
      <c r="E19" s="347" t="s">
        <v>3349</v>
      </c>
      <c r="F19" s="429" t="s">
        <v>3459</v>
      </c>
      <c r="G19" s="347" t="s">
        <v>3461</v>
      </c>
      <c r="H19" s="347">
        <v>11071331</v>
      </c>
      <c r="I19" s="298">
        <v>1</v>
      </c>
      <c r="J19" s="347">
        <v>12</v>
      </c>
      <c r="K19" s="348">
        <v>1228</v>
      </c>
      <c r="L19" s="334" t="s">
        <v>3350</v>
      </c>
      <c r="M19" s="395" t="s">
        <v>3351</v>
      </c>
    </row>
    <row r="20" spans="1:13" ht="17.25" customHeight="1">
      <c r="B20" s="499" t="s">
        <v>3646</v>
      </c>
      <c r="C20" s="347" t="s">
        <v>758</v>
      </c>
      <c r="D20" s="347" t="s">
        <v>3490</v>
      </c>
      <c r="E20" s="347" t="s">
        <v>3490</v>
      </c>
      <c r="F20" s="429" t="s">
        <v>3491</v>
      </c>
      <c r="G20" s="352" t="s">
        <v>3647</v>
      </c>
      <c r="H20" s="454">
        <v>11071161</v>
      </c>
      <c r="I20" s="454">
        <v>1</v>
      </c>
      <c r="J20" s="454">
        <v>12</v>
      </c>
      <c r="K20" s="486">
        <v>710</v>
      </c>
      <c r="L20" s="448" t="s">
        <v>3364</v>
      </c>
      <c r="M20" s="453" t="s">
        <v>3365</v>
      </c>
    </row>
    <row r="21" spans="1:13" ht="17.25" customHeight="1">
      <c r="B21" s="347" t="s">
        <v>3487</v>
      </c>
      <c r="C21" s="347" t="s">
        <v>3464</v>
      </c>
      <c r="D21" s="298" t="s">
        <v>804</v>
      </c>
      <c r="E21" s="298" t="s">
        <v>804</v>
      </c>
      <c r="F21" s="334" t="s">
        <v>3489</v>
      </c>
      <c r="G21" s="351" t="s">
        <v>3648</v>
      </c>
      <c r="H21" s="298">
        <v>11151341</v>
      </c>
      <c r="I21" s="298">
        <v>1</v>
      </c>
      <c r="J21" s="298">
        <v>9</v>
      </c>
      <c r="K21" s="326">
        <v>1075</v>
      </c>
      <c r="L21" s="299" t="s">
        <v>1193</v>
      </c>
      <c r="M21" s="301" t="s">
        <v>3488</v>
      </c>
    </row>
    <row r="22" spans="1:13" ht="17.25" customHeight="1">
      <c r="B22" s="456" t="s">
        <v>3496</v>
      </c>
      <c r="C22" s="456" t="s">
        <v>758</v>
      </c>
      <c r="D22" s="457" t="s">
        <v>804</v>
      </c>
      <c r="E22" s="457" t="s">
        <v>804</v>
      </c>
      <c r="F22" s="333" t="s">
        <v>3500</v>
      </c>
      <c r="G22" s="456" t="s">
        <v>3497</v>
      </c>
      <c r="H22" s="457">
        <v>11080551</v>
      </c>
      <c r="I22" s="457">
        <v>1</v>
      </c>
      <c r="J22" s="457">
        <v>7</v>
      </c>
      <c r="K22" s="487">
        <v>1282</v>
      </c>
      <c r="L22" s="22" t="s">
        <v>3498</v>
      </c>
      <c r="M22" s="458" t="s">
        <v>3499</v>
      </c>
    </row>
    <row r="23" spans="1:13" ht="17.25" customHeight="1">
      <c r="B23" s="477" t="s">
        <v>3639</v>
      </c>
      <c r="C23" s="477" t="s">
        <v>17</v>
      </c>
      <c r="D23" s="477" t="s">
        <v>3640</v>
      </c>
      <c r="E23" s="477" t="s">
        <v>3640</v>
      </c>
      <c r="F23" s="484" t="s">
        <v>3641</v>
      </c>
      <c r="G23" s="449"/>
      <c r="H23" s="324">
        <v>11057301</v>
      </c>
      <c r="I23" s="324">
        <v>1</v>
      </c>
      <c r="J23" s="477">
        <v>15</v>
      </c>
      <c r="K23" s="488">
        <v>1635</v>
      </c>
      <c r="L23" s="479" t="s">
        <v>3642</v>
      </c>
      <c r="M23" s="485" t="s">
        <v>3643</v>
      </c>
    </row>
    <row r="24" spans="1:13" s="61" customFormat="1" ht="17.25" customHeight="1">
      <c r="A24" s="62"/>
      <c r="B24" s="263"/>
      <c r="C24" s="264"/>
      <c r="D24" s="263"/>
      <c r="E24" s="263"/>
      <c r="F24" s="265"/>
      <c r="G24" s="264"/>
      <c r="H24" s="264"/>
      <c r="I24" s="102">
        <f>SUBTOTAL(109,I4:I23)</f>
        <v>20</v>
      </c>
      <c r="J24" s="102">
        <f t="shared" ref="J24:K24" si="0">SUBTOTAL(109,J4:J23)</f>
        <v>173</v>
      </c>
      <c r="K24" s="102">
        <f t="shared" si="0"/>
        <v>24700</v>
      </c>
      <c r="L24" s="266"/>
      <c r="M24" s="265"/>
    </row>
    <row r="25" spans="1:13" ht="17.25" customHeight="1">
      <c r="A25" s="62"/>
      <c r="B25" s="103" t="s">
        <v>205</v>
      </c>
      <c r="C25" s="27" t="s">
        <v>17</v>
      </c>
      <c r="D25" s="55" t="s">
        <v>841</v>
      </c>
      <c r="E25" s="55" t="s">
        <v>841</v>
      </c>
      <c r="F25" s="107" t="s">
        <v>842</v>
      </c>
      <c r="G25" s="27" t="s">
        <v>843</v>
      </c>
      <c r="H25" s="27">
        <v>31090701</v>
      </c>
      <c r="I25" s="104">
        <v>1</v>
      </c>
      <c r="J25" s="105">
        <v>9</v>
      </c>
      <c r="K25" s="105">
        <v>1562</v>
      </c>
      <c r="L25" s="115" t="s">
        <v>807</v>
      </c>
      <c r="M25" s="107" t="s">
        <v>844</v>
      </c>
    </row>
    <row r="26" spans="1:13" ht="17.25" customHeight="1">
      <c r="A26" s="62"/>
      <c r="B26" s="103" t="s">
        <v>206</v>
      </c>
      <c r="C26" s="27" t="s">
        <v>17</v>
      </c>
      <c r="D26" s="55" t="s">
        <v>841</v>
      </c>
      <c r="E26" s="55" t="s">
        <v>841</v>
      </c>
      <c r="F26" s="107" t="s">
        <v>845</v>
      </c>
      <c r="G26" s="27" t="s">
        <v>846</v>
      </c>
      <c r="H26" s="27">
        <v>31193601</v>
      </c>
      <c r="I26" s="104">
        <v>1</v>
      </c>
      <c r="J26" s="105">
        <v>10</v>
      </c>
      <c r="K26" s="105">
        <v>1451</v>
      </c>
      <c r="L26" s="115" t="s">
        <v>807</v>
      </c>
      <c r="M26" s="107" t="s">
        <v>847</v>
      </c>
    </row>
    <row r="27" spans="1:13" ht="17.25" customHeight="1">
      <c r="A27" s="62"/>
      <c r="B27" s="103" t="s">
        <v>207</v>
      </c>
      <c r="C27" s="27" t="s">
        <v>17</v>
      </c>
      <c r="D27" s="55" t="s">
        <v>841</v>
      </c>
      <c r="E27" s="55" t="s">
        <v>841</v>
      </c>
      <c r="F27" s="107" t="s">
        <v>848</v>
      </c>
      <c r="G27" s="27" t="s">
        <v>849</v>
      </c>
      <c r="H27" s="27">
        <v>31132901</v>
      </c>
      <c r="I27" s="104">
        <v>1</v>
      </c>
      <c r="J27" s="105">
        <v>8</v>
      </c>
      <c r="K27" s="105">
        <v>1003</v>
      </c>
      <c r="L27" s="115" t="s">
        <v>807</v>
      </c>
      <c r="M27" s="107" t="s">
        <v>850</v>
      </c>
    </row>
    <row r="28" spans="1:13" ht="17.25" customHeight="1">
      <c r="A28" s="62"/>
      <c r="B28" s="103" t="s">
        <v>208</v>
      </c>
      <c r="C28" s="27" t="s">
        <v>465</v>
      </c>
      <c r="D28" s="55" t="s">
        <v>841</v>
      </c>
      <c r="E28" s="55" t="s">
        <v>841</v>
      </c>
      <c r="F28" s="107" t="s">
        <v>851</v>
      </c>
      <c r="G28" s="27" t="s">
        <v>852</v>
      </c>
      <c r="H28" s="27">
        <v>31182001</v>
      </c>
      <c r="I28" s="104">
        <v>1</v>
      </c>
      <c r="J28" s="105">
        <v>9</v>
      </c>
      <c r="K28" s="105">
        <v>1447</v>
      </c>
      <c r="L28" s="115" t="s">
        <v>853</v>
      </c>
      <c r="M28" s="107" t="s">
        <v>854</v>
      </c>
    </row>
    <row r="29" spans="1:13" ht="17.25" customHeight="1">
      <c r="A29" s="62"/>
      <c r="B29" s="103" t="s">
        <v>209</v>
      </c>
      <c r="C29" s="27" t="s">
        <v>17</v>
      </c>
      <c r="D29" s="55" t="s">
        <v>841</v>
      </c>
      <c r="E29" s="55" t="s">
        <v>841</v>
      </c>
      <c r="F29" s="107" t="s">
        <v>855</v>
      </c>
      <c r="G29" s="27" t="s">
        <v>856</v>
      </c>
      <c r="H29" s="27">
        <v>31164101</v>
      </c>
      <c r="I29" s="104">
        <v>1</v>
      </c>
      <c r="J29" s="105">
        <v>11</v>
      </c>
      <c r="K29" s="105">
        <v>1645</v>
      </c>
      <c r="L29" s="115" t="s">
        <v>807</v>
      </c>
      <c r="M29" s="107" t="s">
        <v>857</v>
      </c>
    </row>
    <row r="30" spans="1:13" ht="17.25" customHeight="1">
      <c r="A30" s="62"/>
      <c r="B30" s="103" t="s">
        <v>210</v>
      </c>
      <c r="C30" s="27" t="s">
        <v>465</v>
      </c>
      <c r="D30" s="55" t="s">
        <v>841</v>
      </c>
      <c r="E30" s="55" t="s">
        <v>841</v>
      </c>
      <c r="F30" s="107" t="s">
        <v>858</v>
      </c>
      <c r="G30" s="27" t="s">
        <v>859</v>
      </c>
      <c r="H30" s="27">
        <v>31152501</v>
      </c>
      <c r="I30" s="104">
        <v>1</v>
      </c>
      <c r="J30" s="105">
        <v>8</v>
      </c>
      <c r="K30" s="105">
        <v>1295</v>
      </c>
      <c r="L30" s="115" t="s">
        <v>807</v>
      </c>
      <c r="M30" s="107" t="s">
        <v>860</v>
      </c>
    </row>
    <row r="31" spans="1:13" ht="17.25" customHeight="1">
      <c r="A31" s="62"/>
      <c r="B31" s="103" t="s">
        <v>211</v>
      </c>
      <c r="C31" s="27" t="s">
        <v>465</v>
      </c>
      <c r="D31" s="55" t="s">
        <v>841</v>
      </c>
      <c r="E31" s="55" t="s">
        <v>841</v>
      </c>
      <c r="F31" s="107" t="s">
        <v>2823</v>
      </c>
      <c r="G31" s="27" t="s">
        <v>861</v>
      </c>
      <c r="H31" s="27">
        <v>31114601</v>
      </c>
      <c r="I31" s="104">
        <v>1</v>
      </c>
      <c r="J31" s="105">
        <v>6</v>
      </c>
      <c r="K31" s="105">
        <v>881</v>
      </c>
      <c r="L31" s="106" t="s">
        <v>862</v>
      </c>
      <c r="M31" s="107" t="s">
        <v>863</v>
      </c>
    </row>
    <row r="32" spans="1:13" s="63" customFormat="1" ht="17.25" customHeight="1">
      <c r="A32" s="62"/>
      <c r="B32" s="103" t="s">
        <v>492</v>
      </c>
      <c r="C32" s="27" t="s">
        <v>493</v>
      </c>
      <c r="D32" s="55" t="s">
        <v>491</v>
      </c>
      <c r="E32" s="55" t="s">
        <v>491</v>
      </c>
      <c r="F32" s="107" t="s">
        <v>2824</v>
      </c>
      <c r="G32" s="27"/>
      <c r="H32" s="27">
        <v>31164401</v>
      </c>
      <c r="I32" s="104">
        <v>1</v>
      </c>
      <c r="J32" s="105">
        <v>6</v>
      </c>
      <c r="K32" s="105">
        <v>911</v>
      </c>
      <c r="L32" s="106" t="s">
        <v>864</v>
      </c>
      <c r="M32" s="107" t="s">
        <v>865</v>
      </c>
    </row>
    <row r="33" spans="1:14" ht="17.25" customHeight="1">
      <c r="A33" s="61"/>
      <c r="B33" s="103" t="s">
        <v>540</v>
      </c>
      <c r="C33" s="27" t="s">
        <v>493</v>
      </c>
      <c r="D33" s="55" t="s">
        <v>491</v>
      </c>
      <c r="E33" s="55" t="s">
        <v>491</v>
      </c>
      <c r="F33" s="107" t="s">
        <v>2825</v>
      </c>
      <c r="G33" s="27"/>
      <c r="H33" s="27">
        <v>31133801</v>
      </c>
      <c r="I33" s="104">
        <v>1</v>
      </c>
      <c r="J33" s="105">
        <v>5</v>
      </c>
      <c r="K33" s="105">
        <v>700</v>
      </c>
      <c r="L33" s="106" t="s">
        <v>866</v>
      </c>
      <c r="M33" s="107" t="s">
        <v>867</v>
      </c>
    </row>
    <row r="34" spans="1:14" s="63" customFormat="1" ht="17.25" customHeight="1">
      <c r="A34" s="62"/>
      <c r="B34" s="154" t="s">
        <v>585</v>
      </c>
      <c r="C34" s="27" t="s">
        <v>17</v>
      </c>
      <c r="D34" s="55" t="s">
        <v>841</v>
      </c>
      <c r="E34" s="55" t="s">
        <v>841</v>
      </c>
      <c r="F34" s="334" t="s">
        <v>2826</v>
      </c>
      <c r="G34" s="26" t="s">
        <v>869</v>
      </c>
      <c r="H34" s="27">
        <v>31125101</v>
      </c>
      <c r="I34" s="124">
        <v>1</v>
      </c>
      <c r="J34" s="157">
        <v>6</v>
      </c>
      <c r="K34" s="157">
        <v>468</v>
      </c>
      <c r="L34" s="197" t="s">
        <v>870</v>
      </c>
      <c r="M34" s="156" t="s">
        <v>871</v>
      </c>
    </row>
    <row r="35" spans="1:14" s="63" customFormat="1" ht="17.25" customHeight="1">
      <c r="A35" s="62"/>
      <c r="B35" s="154" t="s">
        <v>586</v>
      </c>
      <c r="C35" s="27" t="s">
        <v>17</v>
      </c>
      <c r="D35" s="55" t="s">
        <v>841</v>
      </c>
      <c r="E35" s="55" t="s">
        <v>841</v>
      </c>
      <c r="F35" s="334" t="s">
        <v>2827</v>
      </c>
      <c r="G35" s="26" t="s">
        <v>872</v>
      </c>
      <c r="H35" s="26">
        <v>31163301</v>
      </c>
      <c r="I35" s="124">
        <v>1</v>
      </c>
      <c r="J35" s="157">
        <v>7</v>
      </c>
      <c r="K35" s="157">
        <v>805</v>
      </c>
      <c r="L35" s="197" t="s">
        <v>873</v>
      </c>
      <c r="M35" s="156" t="s">
        <v>874</v>
      </c>
    </row>
    <row r="36" spans="1:14" s="63" customFormat="1" ht="17.25" customHeight="1">
      <c r="A36" s="62"/>
      <c r="B36" s="154" t="s">
        <v>588</v>
      </c>
      <c r="C36" s="26" t="s">
        <v>17</v>
      </c>
      <c r="D36" s="155" t="s">
        <v>841</v>
      </c>
      <c r="E36" s="155" t="s">
        <v>841</v>
      </c>
      <c r="F36" s="156" t="s">
        <v>2828</v>
      </c>
      <c r="G36" s="26"/>
      <c r="H36" s="26">
        <v>31114801</v>
      </c>
      <c r="I36" s="124">
        <v>1</v>
      </c>
      <c r="J36" s="157">
        <v>8</v>
      </c>
      <c r="K36" s="157">
        <v>745</v>
      </c>
      <c r="L36" s="197" t="s">
        <v>875</v>
      </c>
      <c r="M36" s="156" t="s">
        <v>876</v>
      </c>
    </row>
    <row r="37" spans="1:14" s="63" customFormat="1" ht="17.25" customHeight="1">
      <c r="A37" s="62"/>
      <c r="B37" s="108" t="s">
        <v>669</v>
      </c>
      <c r="C37" s="27" t="s">
        <v>658</v>
      </c>
      <c r="D37" s="27" t="s">
        <v>868</v>
      </c>
      <c r="E37" s="27" t="s">
        <v>877</v>
      </c>
      <c r="F37" s="178" t="s">
        <v>2829</v>
      </c>
      <c r="G37" s="27"/>
      <c r="H37" s="27">
        <v>31195201</v>
      </c>
      <c r="I37" s="104">
        <v>1</v>
      </c>
      <c r="J37" s="108">
        <v>16</v>
      </c>
      <c r="K37" s="109">
        <v>2320</v>
      </c>
      <c r="L37" s="100" t="s">
        <v>878</v>
      </c>
      <c r="M37" s="179" t="s">
        <v>879</v>
      </c>
    </row>
    <row r="38" spans="1:14" s="63" customFormat="1" ht="17.25" customHeight="1">
      <c r="A38" s="62"/>
      <c r="B38" s="108" t="s">
        <v>670</v>
      </c>
      <c r="C38" s="27" t="s">
        <v>17</v>
      </c>
      <c r="D38" s="27" t="s">
        <v>868</v>
      </c>
      <c r="E38" s="27" t="s">
        <v>877</v>
      </c>
      <c r="F38" s="178" t="s">
        <v>2830</v>
      </c>
      <c r="G38" s="27"/>
      <c r="H38" s="27">
        <v>31152801</v>
      </c>
      <c r="I38" s="104">
        <v>1</v>
      </c>
      <c r="J38" s="108">
        <v>6</v>
      </c>
      <c r="K38" s="109">
        <v>680</v>
      </c>
      <c r="L38" s="100" t="s">
        <v>880</v>
      </c>
      <c r="M38" s="179" t="s">
        <v>881</v>
      </c>
    </row>
    <row r="39" spans="1:14" s="63" customFormat="1" ht="17.25" customHeight="1">
      <c r="A39" s="62"/>
      <c r="B39" s="108" t="s">
        <v>702</v>
      </c>
      <c r="C39" s="27" t="s">
        <v>703</v>
      </c>
      <c r="D39" s="27" t="s">
        <v>882</v>
      </c>
      <c r="E39" s="27" t="s">
        <v>883</v>
      </c>
      <c r="F39" s="101" t="s">
        <v>2831</v>
      </c>
      <c r="G39" s="27"/>
      <c r="H39" s="27">
        <v>31183801</v>
      </c>
      <c r="I39" s="104">
        <v>1</v>
      </c>
      <c r="J39" s="108">
        <v>5</v>
      </c>
      <c r="K39" s="109">
        <v>538</v>
      </c>
      <c r="L39" s="100" t="s">
        <v>884</v>
      </c>
      <c r="M39" s="110" t="s">
        <v>885</v>
      </c>
    </row>
    <row r="40" spans="1:14" s="63" customFormat="1" ht="17.25" customHeight="1">
      <c r="A40" s="62"/>
      <c r="B40" s="108" t="s">
        <v>731</v>
      </c>
      <c r="C40" s="27" t="s">
        <v>703</v>
      </c>
      <c r="D40" s="27" t="s">
        <v>841</v>
      </c>
      <c r="E40" s="27" t="s">
        <v>841</v>
      </c>
      <c r="F40" s="101" t="s">
        <v>886</v>
      </c>
      <c r="G40" s="26"/>
      <c r="H40" s="26">
        <v>31193501</v>
      </c>
      <c r="I40" s="104">
        <v>1</v>
      </c>
      <c r="J40" s="108">
        <v>6</v>
      </c>
      <c r="K40" s="109">
        <v>942</v>
      </c>
      <c r="L40" s="100" t="s">
        <v>887</v>
      </c>
      <c r="M40" s="110" t="s">
        <v>888</v>
      </c>
    </row>
    <row r="41" spans="1:14" s="63" customFormat="1" ht="17.25" customHeight="1">
      <c r="A41" s="62"/>
      <c r="B41" s="108" t="s">
        <v>732</v>
      </c>
      <c r="C41" s="27" t="s">
        <v>703</v>
      </c>
      <c r="D41" s="27" t="s">
        <v>841</v>
      </c>
      <c r="E41" s="27" t="s">
        <v>841</v>
      </c>
      <c r="F41" s="101" t="s">
        <v>889</v>
      </c>
      <c r="G41" s="26"/>
      <c r="H41" s="26">
        <v>31182201</v>
      </c>
      <c r="I41" s="104">
        <v>1</v>
      </c>
      <c r="J41" s="108">
        <v>6</v>
      </c>
      <c r="K41" s="109">
        <v>774</v>
      </c>
      <c r="L41" s="100" t="s">
        <v>890</v>
      </c>
      <c r="M41" s="110" t="s">
        <v>891</v>
      </c>
    </row>
    <row r="42" spans="1:14" s="63" customFormat="1" ht="17.25" customHeight="1">
      <c r="A42" s="62"/>
      <c r="B42" s="108" t="s">
        <v>742</v>
      </c>
      <c r="C42" s="27" t="s">
        <v>29</v>
      </c>
      <c r="D42" s="27" t="s">
        <v>841</v>
      </c>
      <c r="E42" s="27" t="s">
        <v>841</v>
      </c>
      <c r="F42" s="101" t="s">
        <v>892</v>
      </c>
      <c r="G42" s="26"/>
      <c r="H42" s="26">
        <v>31195301</v>
      </c>
      <c r="I42" s="104">
        <v>1</v>
      </c>
      <c r="J42" s="108">
        <v>7</v>
      </c>
      <c r="K42" s="109">
        <v>530</v>
      </c>
      <c r="L42" s="100" t="s">
        <v>893</v>
      </c>
      <c r="M42" s="110" t="s">
        <v>894</v>
      </c>
    </row>
    <row r="43" spans="1:14" s="63" customFormat="1" ht="17.25" customHeight="1">
      <c r="A43" s="62"/>
      <c r="B43" s="108" t="s">
        <v>751</v>
      </c>
      <c r="C43" s="27" t="s">
        <v>29</v>
      </c>
      <c r="D43" s="27" t="s">
        <v>841</v>
      </c>
      <c r="E43" s="27" t="s">
        <v>841</v>
      </c>
      <c r="F43" s="334" t="s">
        <v>3108</v>
      </c>
      <c r="G43" s="192" t="s">
        <v>895</v>
      </c>
      <c r="H43" s="192">
        <v>31082101</v>
      </c>
      <c r="I43" s="104">
        <v>1</v>
      </c>
      <c r="J43" s="108">
        <v>4</v>
      </c>
      <c r="K43" s="109">
        <v>1169</v>
      </c>
      <c r="L43" s="100" t="s">
        <v>896</v>
      </c>
      <c r="M43" s="110" t="s">
        <v>897</v>
      </c>
    </row>
    <row r="44" spans="1:14" s="63" customFormat="1" ht="17.25" customHeight="1">
      <c r="A44" s="62"/>
      <c r="B44" s="180" t="s">
        <v>752</v>
      </c>
      <c r="C44" s="26" t="s">
        <v>29</v>
      </c>
      <c r="D44" s="26" t="s">
        <v>841</v>
      </c>
      <c r="E44" s="26" t="s">
        <v>841</v>
      </c>
      <c r="F44" s="167" t="s">
        <v>898</v>
      </c>
      <c r="G44" s="192"/>
      <c r="H44" s="192">
        <v>31128701</v>
      </c>
      <c r="I44" s="124">
        <v>1</v>
      </c>
      <c r="J44" s="180">
        <v>7</v>
      </c>
      <c r="K44" s="182">
        <v>700</v>
      </c>
      <c r="L44" s="123" t="s">
        <v>899</v>
      </c>
      <c r="M44" s="185" t="s">
        <v>900</v>
      </c>
    </row>
    <row r="45" spans="1:14" s="63" customFormat="1" ht="17.25" customHeight="1">
      <c r="A45" s="62"/>
      <c r="B45" s="180" t="s">
        <v>757</v>
      </c>
      <c r="C45" s="26" t="s">
        <v>758</v>
      </c>
      <c r="D45" s="26" t="s">
        <v>868</v>
      </c>
      <c r="E45" s="26" t="s">
        <v>868</v>
      </c>
      <c r="F45" s="184" t="s">
        <v>2832</v>
      </c>
      <c r="G45" s="180"/>
      <c r="H45" s="180">
        <v>31172801</v>
      </c>
      <c r="I45" s="124">
        <v>1</v>
      </c>
      <c r="J45" s="26">
        <v>7</v>
      </c>
      <c r="K45" s="125">
        <v>1484</v>
      </c>
      <c r="L45" s="167" t="s">
        <v>901</v>
      </c>
      <c r="M45" s="185" t="s">
        <v>902</v>
      </c>
    </row>
    <row r="46" spans="1:14" s="63" customFormat="1" ht="17.25" customHeight="1">
      <c r="A46" s="62"/>
      <c r="B46" s="27" t="s">
        <v>764</v>
      </c>
      <c r="C46" s="27" t="s">
        <v>762</v>
      </c>
      <c r="D46" s="27" t="s">
        <v>868</v>
      </c>
      <c r="E46" s="27" t="s">
        <v>868</v>
      </c>
      <c r="F46" s="187" t="s">
        <v>2833</v>
      </c>
      <c r="G46" s="96"/>
      <c r="H46" s="96">
        <v>31182601</v>
      </c>
      <c r="I46" s="104">
        <v>1</v>
      </c>
      <c r="J46" s="188">
        <v>10</v>
      </c>
      <c r="K46" s="189">
        <v>1631</v>
      </c>
      <c r="L46" s="101" t="s">
        <v>903</v>
      </c>
      <c r="M46" s="110" t="s">
        <v>904</v>
      </c>
    </row>
    <row r="47" spans="1:14" s="63" customFormat="1" ht="17.25" customHeight="1">
      <c r="A47" s="62"/>
      <c r="B47" s="27" t="s">
        <v>765</v>
      </c>
      <c r="C47" s="27" t="s">
        <v>766</v>
      </c>
      <c r="D47" s="27" t="s">
        <v>868</v>
      </c>
      <c r="E47" s="27" t="s">
        <v>868</v>
      </c>
      <c r="F47" s="187" t="s">
        <v>2834</v>
      </c>
      <c r="G47" s="96"/>
      <c r="H47" s="96">
        <v>31173101</v>
      </c>
      <c r="I47" s="104">
        <v>1</v>
      </c>
      <c r="J47" s="188">
        <v>5</v>
      </c>
      <c r="K47" s="189">
        <v>730</v>
      </c>
      <c r="L47" s="101" t="s">
        <v>905</v>
      </c>
      <c r="M47" s="110" t="s">
        <v>906</v>
      </c>
    </row>
    <row r="48" spans="1:14" s="63" customFormat="1" ht="17.25" customHeight="1">
      <c r="A48" s="62"/>
      <c r="B48" s="27" t="s">
        <v>2450</v>
      </c>
      <c r="C48" s="27" t="s">
        <v>2460</v>
      </c>
      <c r="D48" s="27" t="s">
        <v>841</v>
      </c>
      <c r="E48" s="27" t="s">
        <v>841</v>
      </c>
      <c r="F48" s="187" t="s">
        <v>2453</v>
      </c>
      <c r="G48" s="198"/>
      <c r="H48" s="165">
        <v>31172701</v>
      </c>
      <c r="I48" s="165">
        <v>1</v>
      </c>
      <c r="J48" s="104">
        <v>9</v>
      </c>
      <c r="K48" s="189">
        <v>1131</v>
      </c>
      <c r="L48" s="199" t="s">
        <v>2454</v>
      </c>
      <c r="M48" s="101" t="s">
        <v>2455</v>
      </c>
      <c r="N48" s="135"/>
    </row>
    <row r="49" spans="1:14" s="63" customFormat="1" ht="17.25" customHeight="1">
      <c r="A49" s="62"/>
      <c r="B49" s="27" t="s">
        <v>2451</v>
      </c>
      <c r="C49" s="27" t="s">
        <v>2460</v>
      </c>
      <c r="D49" s="27" t="s">
        <v>841</v>
      </c>
      <c r="E49" s="27" t="s">
        <v>841</v>
      </c>
      <c r="F49" s="334" t="s">
        <v>2835</v>
      </c>
      <c r="G49" s="352" t="s">
        <v>3649</v>
      </c>
      <c r="H49" s="165">
        <v>31115701</v>
      </c>
      <c r="I49" s="165">
        <v>1</v>
      </c>
      <c r="J49" s="104">
        <v>7</v>
      </c>
      <c r="K49" s="189">
        <v>917</v>
      </c>
      <c r="L49" s="199" t="s">
        <v>2456</v>
      </c>
      <c r="M49" s="101" t="s">
        <v>2457</v>
      </c>
      <c r="N49" s="135"/>
    </row>
    <row r="50" spans="1:14" s="63" customFormat="1" ht="17.25" customHeight="1">
      <c r="A50" s="62"/>
      <c r="B50" s="27" t="s">
        <v>2452</v>
      </c>
      <c r="C50" s="27" t="s">
        <v>2460</v>
      </c>
      <c r="D50" s="27" t="s">
        <v>841</v>
      </c>
      <c r="E50" s="27" t="s">
        <v>841</v>
      </c>
      <c r="F50" s="334" t="s">
        <v>3109</v>
      </c>
      <c r="G50" s="351" t="s">
        <v>3650</v>
      </c>
      <c r="H50" s="165">
        <v>31129301</v>
      </c>
      <c r="I50" s="165">
        <v>1</v>
      </c>
      <c r="J50" s="104">
        <v>8</v>
      </c>
      <c r="K50" s="189">
        <v>729</v>
      </c>
      <c r="L50" s="199" t="s">
        <v>2458</v>
      </c>
      <c r="M50" s="101" t="s">
        <v>2459</v>
      </c>
      <c r="N50" s="135"/>
    </row>
    <row r="51" spans="1:14" s="63" customFormat="1" ht="17.25" customHeight="1">
      <c r="A51" s="62"/>
      <c r="B51" s="26" t="s">
        <v>2489</v>
      </c>
      <c r="C51" s="26" t="s">
        <v>766</v>
      </c>
      <c r="D51" s="26" t="s">
        <v>841</v>
      </c>
      <c r="E51" s="26" t="s">
        <v>841</v>
      </c>
      <c r="F51" s="208" t="s">
        <v>2490</v>
      </c>
      <c r="G51" s="500"/>
      <c r="H51" s="26">
        <v>31152701</v>
      </c>
      <c r="I51" s="165">
        <v>1</v>
      </c>
      <c r="J51" s="165">
        <v>7</v>
      </c>
      <c r="K51" s="124">
        <v>955</v>
      </c>
      <c r="L51" s="212" t="s">
        <v>2491</v>
      </c>
      <c r="M51" s="212" t="s">
        <v>2492</v>
      </c>
      <c r="N51" s="135"/>
    </row>
    <row r="52" spans="1:14" s="63" customFormat="1" ht="17.25" customHeight="1">
      <c r="A52" s="62"/>
      <c r="B52" s="27" t="s">
        <v>2542</v>
      </c>
      <c r="C52" s="27" t="s">
        <v>2546</v>
      </c>
      <c r="D52" s="27" t="s">
        <v>841</v>
      </c>
      <c r="E52" s="27" t="s">
        <v>841</v>
      </c>
      <c r="F52" s="187" t="s">
        <v>2543</v>
      </c>
      <c r="G52" s="172"/>
      <c r="H52" s="26">
        <v>31195601</v>
      </c>
      <c r="I52" s="192">
        <v>1</v>
      </c>
      <c r="J52" s="165">
        <v>8</v>
      </c>
      <c r="K52" s="182">
        <v>730</v>
      </c>
      <c r="L52" s="200" t="s">
        <v>2544</v>
      </c>
      <c r="M52" s="199" t="s">
        <v>2545</v>
      </c>
      <c r="N52" s="135"/>
    </row>
    <row r="53" spans="1:14" s="63" customFormat="1" ht="17.25" customHeight="1">
      <c r="A53" s="62"/>
      <c r="B53" s="27" t="s">
        <v>2566</v>
      </c>
      <c r="C53" s="27" t="s">
        <v>2570</v>
      </c>
      <c r="D53" s="27" t="s">
        <v>841</v>
      </c>
      <c r="E53" s="27" t="s">
        <v>841</v>
      </c>
      <c r="F53" s="187" t="s">
        <v>2567</v>
      </c>
      <c r="G53" s="198"/>
      <c r="H53" s="284">
        <v>31165101</v>
      </c>
      <c r="I53" s="192">
        <v>1</v>
      </c>
      <c r="J53" s="192">
        <v>9</v>
      </c>
      <c r="K53" s="182">
        <v>996</v>
      </c>
      <c r="L53" s="201" t="s">
        <v>2568</v>
      </c>
      <c r="M53" s="200" t="s">
        <v>2569</v>
      </c>
      <c r="N53" s="135"/>
    </row>
    <row r="54" spans="1:14" s="63" customFormat="1" ht="17.25" customHeight="1">
      <c r="A54" s="62"/>
      <c r="B54" s="297" t="s">
        <v>2748</v>
      </c>
      <c r="C54" s="298" t="s">
        <v>2749</v>
      </c>
      <c r="D54" s="298" t="s">
        <v>2750</v>
      </c>
      <c r="E54" s="298" t="s">
        <v>2750</v>
      </c>
      <c r="F54" s="299" t="s">
        <v>2836</v>
      </c>
      <c r="G54" s="299"/>
      <c r="H54" s="298">
        <v>31195701</v>
      </c>
      <c r="I54" s="300">
        <v>1</v>
      </c>
      <c r="J54" s="298">
        <v>7</v>
      </c>
      <c r="K54" s="326">
        <v>943</v>
      </c>
      <c r="L54" s="299" t="s">
        <v>2751</v>
      </c>
      <c r="M54" s="301" t="s">
        <v>2752</v>
      </c>
      <c r="N54" s="135"/>
    </row>
    <row r="55" spans="1:14" ht="17.25" customHeight="1">
      <c r="A55" s="61"/>
      <c r="B55" s="298" t="s">
        <v>2777</v>
      </c>
      <c r="C55" s="298" t="s">
        <v>2778</v>
      </c>
      <c r="D55" s="298" t="s">
        <v>2774</v>
      </c>
      <c r="E55" s="298" t="s">
        <v>2774</v>
      </c>
      <c r="F55" s="304" t="s">
        <v>2837</v>
      </c>
      <c r="G55" s="351" t="s">
        <v>3651</v>
      </c>
      <c r="H55" s="317">
        <v>31182801</v>
      </c>
      <c r="I55" s="346">
        <v>1</v>
      </c>
      <c r="J55" s="298">
        <v>10</v>
      </c>
      <c r="K55" s="326">
        <v>1278</v>
      </c>
      <c r="L55" s="299" t="s">
        <v>2775</v>
      </c>
      <c r="M55" s="301" t="s">
        <v>2776</v>
      </c>
      <c r="N55" s="135"/>
    </row>
    <row r="56" spans="1:14" ht="17.25" customHeight="1">
      <c r="A56" s="61"/>
      <c r="B56" s="298" t="s">
        <v>3307</v>
      </c>
      <c r="C56" s="298" t="s">
        <v>3312</v>
      </c>
      <c r="D56" s="298" t="s">
        <v>3308</v>
      </c>
      <c r="E56" s="298" t="s">
        <v>3308</v>
      </c>
      <c r="F56" s="431" t="s">
        <v>3309</v>
      </c>
      <c r="G56" s="351" t="s">
        <v>3652</v>
      </c>
      <c r="H56" s="298">
        <v>31163801</v>
      </c>
      <c r="I56" s="298">
        <v>1</v>
      </c>
      <c r="J56" s="298">
        <v>6</v>
      </c>
      <c r="K56" s="326">
        <v>767</v>
      </c>
      <c r="L56" s="431" t="s">
        <v>3310</v>
      </c>
      <c r="M56" s="431" t="s">
        <v>3311</v>
      </c>
      <c r="N56" s="135"/>
    </row>
    <row r="57" spans="1:14" ht="17.25" customHeight="1">
      <c r="A57" s="61"/>
      <c r="B57" s="347" t="s">
        <v>3359</v>
      </c>
      <c r="C57" s="347" t="s">
        <v>3312</v>
      </c>
      <c r="D57" s="298" t="s">
        <v>3360</v>
      </c>
      <c r="E57" s="298" t="s">
        <v>3360</v>
      </c>
      <c r="F57" s="334" t="s">
        <v>3460</v>
      </c>
      <c r="G57" s="334" t="s">
        <v>3361</v>
      </c>
      <c r="H57" s="420">
        <v>31116401</v>
      </c>
      <c r="I57" s="298">
        <v>1</v>
      </c>
      <c r="J57" s="298">
        <v>11</v>
      </c>
      <c r="K57" s="326">
        <v>1553</v>
      </c>
      <c r="L57" s="299" t="s">
        <v>3362</v>
      </c>
      <c r="M57" s="301" t="s">
        <v>3363</v>
      </c>
      <c r="N57" s="135"/>
    </row>
    <row r="58" spans="1:14" ht="17.25" customHeight="1">
      <c r="A58" s="61"/>
      <c r="B58" s="347" t="s">
        <v>3531</v>
      </c>
      <c r="C58" s="347" t="s">
        <v>758</v>
      </c>
      <c r="D58" s="298" t="s">
        <v>841</v>
      </c>
      <c r="E58" s="298" t="s">
        <v>841</v>
      </c>
      <c r="F58" s="334" t="s">
        <v>3534</v>
      </c>
      <c r="G58" s="352" t="s">
        <v>3653</v>
      </c>
      <c r="H58" s="420">
        <v>31196001</v>
      </c>
      <c r="I58" s="298">
        <v>1</v>
      </c>
      <c r="J58" s="298">
        <v>6</v>
      </c>
      <c r="K58" s="326">
        <v>751</v>
      </c>
      <c r="L58" s="299" t="s">
        <v>3532</v>
      </c>
      <c r="M58" s="301" t="s">
        <v>3533</v>
      </c>
      <c r="N58" s="135"/>
    </row>
    <row r="59" spans="1:14" ht="17.25" customHeight="1">
      <c r="A59" s="61"/>
      <c r="B59" s="347" t="s">
        <v>3548</v>
      </c>
      <c r="C59" s="347" t="s">
        <v>758</v>
      </c>
      <c r="D59" s="298" t="s">
        <v>841</v>
      </c>
      <c r="E59" s="298" t="s">
        <v>841</v>
      </c>
      <c r="F59" s="334" t="s">
        <v>3549</v>
      </c>
      <c r="G59" s="371"/>
      <c r="H59" s="420" t="s">
        <v>3545</v>
      </c>
      <c r="I59" s="298">
        <v>1</v>
      </c>
      <c r="J59" s="298">
        <v>7</v>
      </c>
      <c r="K59" s="326">
        <v>1266</v>
      </c>
      <c r="L59" s="299" t="s">
        <v>3550</v>
      </c>
      <c r="M59" s="301" t="s">
        <v>3551</v>
      </c>
      <c r="N59" s="135"/>
    </row>
    <row r="60" spans="1:14" ht="17.25" customHeight="1">
      <c r="A60" s="61"/>
      <c r="B60" s="477" t="s">
        <v>3630</v>
      </c>
      <c r="C60" s="477" t="s">
        <v>17</v>
      </c>
      <c r="D60" s="477" t="s">
        <v>3631</v>
      </c>
      <c r="E60" s="477" t="s">
        <v>3631</v>
      </c>
      <c r="F60" s="484" t="s">
        <v>3632</v>
      </c>
      <c r="G60" s="473"/>
      <c r="H60" s="324">
        <v>31163601</v>
      </c>
      <c r="I60" s="324">
        <v>1</v>
      </c>
      <c r="J60" s="477">
        <v>5</v>
      </c>
      <c r="K60" s="488">
        <v>609</v>
      </c>
      <c r="L60" s="479" t="s">
        <v>3633</v>
      </c>
      <c r="M60" s="485" t="s">
        <v>3634</v>
      </c>
      <c r="N60" s="135"/>
    </row>
    <row r="61" spans="1:14" ht="17.25" customHeight="1">
      <c r="A61" s="61"/>
      <c r="B61" s="477" t="s">
        <v>3635</v>
      </c>
      <c r="C61" s="477" t="s">
        <v>17</v>
      </c>
      <c r="D61" s="477" t="s">
        <v>3631</v>
      </c>
      <c r="E61" s="477" t="s">
        <v>3631</v>
      </c>
      <c r="F61" s="484" t="s">
        <v>3636</v>
      </c>
      <c r="G61" s="449"/>
      <c r="H61" s="324">
        <v>31124901</v>
      </c>
      <c r="I61" s="324">
        <v>1</v>
      </c>
      <c r="J61" s="477">
        <v>7</v>
      </c>
      <c r="K61" s="488">
        <v>628</v>
      </c>
      <c r="L61" s="479" t="s">
        <v>3637</v>
      </c>
      <c r="M61" s="485" t="s">
        <v>3638</v>
      </c>
      <c r="N61" s="135"/>
    </row>
    <row r="62" spans="1:14" s="61" customFormat="1" ht="17.25" customHeight="1">
      <c r="A62" s="62"/>
      <c r="B62" s="263"/>
      <c r="C62" s="264"/>
      <c r="D62" s="263"/>
      <c r="E62" s="263"/>
      <c r="F62" s="265"/>
      <c r="G62" s="264"/>
      <c r="H62" s="264"/>
      <c r="I62" s="102">
        <f>SUBTOTAL(109,I25:I61)</f>
        <v>37</v>
      </c>
      <c r="J62" s="102">
        <f t="shared" ref="J62:K62" si="1">SUBTOTAL(109,J25:J61)</f>
        <v>279</v>
      </c>
      <c r="K62" s="102">
        <f t="shared" si="1"/>
        <v>37664</v>
      </c>
      <c r="L62" s="268"/>
      <c r="M62" s="265"/>
    </row>
    <row r="63" spans="1:14" ht="17.25" customHeight="1">
      <c r="A63" s="62"/>
      <c r="B63" s="103" t="s">
        <v>212</v>
      </c>
      <c r="C63" s="27" t="s">
        <v>17</v>
      </c>
      <c r="D63" s="55" t="s">
        <v>907</v>
      </c>
      <c r="E63" s="55" t="s">
        <v>19</v>
      </c>
      <c r="F63" s="107" t="s">
        <v>908</v>
      </c>
      <c r="G63" s="27" t="s">
        <v>909</v>
      </c>
      <c r="H63" s="27">
        <v>44006401</v>
      </c>
      <c r="I63" s="202">
        <v>1</v>
      </c>
      <c r="J63" s="105">
        <v>8</v>
      </c>
      <c r="K63" s="105">
        <v>1149</v>
      </c>
      <c r="L63" s="115" t="s">
        <v>807</v>
      </c>
      <c r="M63" s="107" t="s">
        <v>910</v>
      </c>
    </row>
    <row r="64" spans="1:14" ht="17.25" customHeight="1">
      <c r="A64" s="62"/>
      <c r="B64" s="103" t="s">
        <v>213</v>
      </c>
      <c r="C64" s="27" t="s">
        <v>17</v>
      </c>
      <c r="D64" s="55" t="s">
        <v>907</v>
      </c>
      <c r="E64" s="55" t="s">
        <v>19</v>
      </c>
      <c r="F64" s="107" t="s">
        <v>911</v>
      </c>
      <c r="G64" s="27" t="s">
        <v>912</v>
      </c>
      <c r="H64" s="27">
        <v>44001031</v>
      </c>
      <c r="I64" s="202">
        <v>1</v>
      </c>
      <c r="J64" s="105">
        <v>9</v>
      </c>
      <c r="K64" s="105">
        <v>1230</v>
      </c>
      <c r="L64" s="115" t="s">
        <v>807</v>
      </c>
      <c r="M64" s="107" t="s">
        <v>913</v>
      </c>
    </row>
    <row r="65" spans="1:13" ht="17.25" customHeight="1">
      <c r="A65" s="62"/>
      <c r="B65" s="103" t="s">
        <v>214</v>
      </c>
      <c r="C65" s="27" t="s">
        <v>17</v>
      </c>
      <c r="D65" s="55" t="s">
        <v>907</v>
      </c>
      <c r="E65" s="55" t="s">
        <v>19</v>
      </c>
      <c r="F65" s="107" t="s">
        <v>914</v>
      </c>
      <c r="G65" s="27" t="s">
        <v>915</v>
      </c>
      <c r="H65" s="27">
        <v>44212001</v>
      </c>
      <c r="I65" s="202">
        <v>1</v>
      </c>
      <c r="J65" s="105">
        <v>7</v>
      </c>
      <c r="K65" s="105">
        <v>950</v>
      </c>
      <c r="L65" s="115" t="s">
        <v>807</v>
      </c>
      <c r="M65" s="107" t="s">
        <v>916</v>
      </c>
    </row>
    <row r="66" spans="1:13" ht="17.25" customHeight="1">
      <c r="A66" s="62"/>
      <c r="B66" s="103" t="s">
        <v>215</v>
      </c>
      <c r="C66" s="27" t="s">
        <v>465</v>
      </c>
      <c r="D66" s="55" t="s">
        <v>907</v>
      </c>
      <c r="E66" s="55" t="s">
        <v>19</v>
      </c>
      <c r="F66" s="107" t="s">
        <v>917</v>
      </c>
      <c r="G66" s="27" t="s">
        <v>918</v>
      </c>
      <c r="H66" s="27">
        <v>44001151</v>
      </c>
      <c r="I66" s="202">
        <v>1</v>
      </c>
      <c r="J66" s="105">
        <v>9</v>
      </c>
      <c r="K66" s="105">
        <v>1316</v>
      </c>
      <c r="L66" s="115" t="s">
        <v>807</v>
      </c>
      <c r="M66" s="107" t="s">
        <v>919</v>
      </c>
    </row>
    <row r="67" spans="1:13" ht="17.25" customHeight="1">
      <c r="A67" s="62"/>
      <c r="B67" s="103" t="s">
        <v>216</v>
      </c>
      <c r="C67" s="27" t="s">
        <v>17</v>
      </c>
      <c r="D67" s="55" t="s">
        <v>907</v>
      </c>
      <c r="E67" s="55" t="s">
        <v>19</v>
      </c>
      <c r="F67" s="107" t="s">
        <v>2838</v>
      </c>
      <c r="G67" s="55" t="s">
        <v>920</v>
      </c>
      <c r="H67" s="55">
        <v>44001241</v>
      </c>
      <c r="I67" s="104">
        <v>1</v>
      </c>
      <c r="J67" s="91">
        <v>9</v>
      </c>
      <c r="K67" s="91">
        <v>1208</v>
      </c>
      <c r="L67" s="115" t="s">
        <v>807</v>
      </c>
      <c r="M67" s="115" t="s">
        <v>921</v>
      </c>
    </row>
    <row r="68" spans="1:13" s="63" customFormat="1" ht="17.25" customHeight="1">
      <c r="A68" s="62"/>
      <c r="B68" s="103" t="s">
        <v>217</v>
      </c>
      <c r="C68" s="27" t="s">
        <v>478</v>
      </c>
      <c r="D68" s="55" t="s">
        <v>7</v>
      </c>
      <c r="E68" s="55" t="s">
        <v>922</v>
      </c>
      <c r="F68" s="107" t="s">
        <v>2839</v>
      </c>
      <c r="G68" s="27"/>
      <c r="H68" s="27">
        <v>44003301</v>
      </c>
      <c r="I68" s="91">
        <v>1</v>
      </c>
      <c r="J68" s="128">
        <v>7</v>
      </c>
      <c r="K68" s="128">
        <v>767</v>
      </c>
      <c r="L68" s="106" t="s">
        <v>923</v>
      </c>
      <c r="M68" s="107" t="s">
        <v>924</v>
      </c>
    </row>
    <row r="69" spans="1:13" s="63" customFormat="1" ht="17.25" customHeight="1">
      <c r="A69" s="62"/>
      <c r="B69" s="103" t="s">
        <v>218</v>
      </c>
      <c r="C69" s="27" t="s">
        <v>478</v>
      </c>
      <c r="D69" s="55" t="s">
        <v>7</v>
      </c>
      <c r="E69" s="55" t="s">
        <v>922</v>
      </c>
      <c r="F69" s="107" t="s">
        <v>2840</v>
      </c>
      <c r="G69" s="27"/>
      <c r="H69" s="27">
        <v>44002801</v>
      </c>
      <c r="I69" s="91">
        <v>1</v>
      </c>
      <c r="J69" s="128">
        <v>9</v>
      </c>
      <c r="K69" s="128">
        <v>1016</v>
      </c>
      <c r="L69" s="106" t="s">
        <v>925</v>
      </c>
      <c r="M69" s="107" t="s">
        <v>926</v>
      </c>
    </row>
    <row r="70" spans="1:13" ht="17.25" customHeight="1">
      <c r="A70" s="61"/>
      <c r="B70" s="103" t="s">
        <v>499</v>
      </c>
      <c r="C70" s="27" t="s">
        <v>17</v>
      </c>
      <c r="D70" s="55" t="s">
        <v>907</v>
      </c>
      <c r="E70" s="55" t="s">
        <v>19</v>
      </c>
      <c r="F70" s="107" t="s">
        <v>927</v>
      </c>
      <c r="G70" s="27"/>
      <c r="H70" s="27">
        <v>44001341</v>
      </c>
      <c r="I70" s="91">
        <v>1</v>
      </c>
      <c r="J70" s="128">
        <v>6</v>
      </c>
      <c r="K70" s="128">
        <v>477</v>
      </c>
      <c r="L70" s="106" t="s">
        <v>928</v>
      </c>
      <c r="M70" s="107" t="s">
        <v>929</v>
      </c>
    </row>
    <row r="71" spans="1:13" ht="17.25" customHeight="1">
      <c r="A71" s="61"/>
      <c r="B71" s="103" t="s">
        <v>510</v>
      </c>
      <c r="C71" s="27" t="s">
        <v>17</v>
      </c>
      <c r="D71" s="55" t="s">
        <v>907</v>
      </c>
      <c r="E71" s="55" t="s">
        <v>19</v>
      </c>
      <c r="F71" s="107" t="s">
        <v>2841</v>
      </c>
      <c r="G71" s="27" t="s">
        <v>930</v>
      </c>
      <c r="H71" s="108">
        <v>44001421</v>
      </c>
      <c r="I71" s="91">
        <v>1</v>
      </c>
      <c r="J71" s="128">
        <v>10</v>
      </c>
      <c r="K71" s="128">
        <v>832</v>
      </c>
      <c r="L71" s="106" t="s">
        <v>931</v>
      </c>
      <c r="M71" s="107" t="s">
        <v>932</v>
      </c>
    </row>
    <row r="72" spans="1:13" ht="17.25" customHeight="1">
      <c r="A72" s="61"/>
      <c r="B72" s="103" t="s">
        <v>511</v>
      </c>
      <c r="C72" s="27" t="s">
        <v>17</v>
      </c>
      <c r="D72" s="55" t="s">
        <v>907</v>
      </c>
      <c r="E72" s="55" t="s">
        <v>19</v>
      </c>
      <c r="F72" s="107" t="s">
        <v>933</v>
      </c>
      <c r="G72" s="27"/>
      <c r="H72" s="27">
        <v>44001171</v>
      </c>
      <c r="I72" s="91">
        <v>1</v>
      </c>
      <c r="J72" s="128">
        <v>5</v>
      </c>
      <c r="K72" s="128">
        <v>395</v>
      </c>
      <c r="L72" s="106" t="s">
        <v>934</v>
      </c>
      <c r="M72" s="107" t="s">
        <v>935</v>
      </c>
    </row>
    <row r="73" spans="1:13" ht="17.25" customHeight="1">
      <c r="A73" s="61"/>
      <c r="B73" s="103" t="s">
        <v>512</v>
      </c>
      <c r="C73" s="27" t="s">
        <v>17</v>
      </c>
      <c r="D73" s="55" t="s">
        <v>907</v>
      </c>
      <c r="E73" s="55" t="s">
        <v>19</v>
      </c>
      <c r="F73" s="107" t="s">
        <v>2842</v>
      </c>
      <c r="G73" s="27"/>
      <c r="H73" s="27">
        <v>44000201</v>
      </c>
      <c r="I73" s="91">
        <v>1</v>
      </c>
      <c r="J73" s="128">
        <v>6</v>
      </c>
      <c r="K73" s="128">
        <v>670</v>
      </c>
      <c r="L73" s="106" t="s">
        <v>936</v>
      </c>
      <c r="M73" s="107" t="s">
        <v>937</v>
      </c>
    </row>
    <row r="74" spans="1:13" ht="17.25" customHeight="1">
      <c r="A74" s="61"/>
      <c r="B74" s="103" t="s">
        <v>513</v>
      </c>
      <c r="C74" s="27" t="s">
        <v>17</v>
      </c>
      <c r="D74" s="55" t="s">
        <v>907</v>
      </c>
      <c r="E74" s="55" t="s">
        <v>19</v>
      </c>
      <c r="F74" s="107" t="s">
        <v>2843</v>
      </c>
      <c r="G74" s="27"/>
      <c r="H74" s="27">
        <v>44008201</v>
      </c>
      <c r="I74" s="91">
        <v>1</v>
      </c>
      <c r="J74" s="128">
        <v>13</v>
      </c>
      <c r="K74" s="128">
        <v>1488</v>
      </c>
      <c r="L74" s="106" t="s">
        <v>938</v>
      </c>
      <c r="M74" s="107" t="s">
        <v>939</v>
      </c>
    </row>
    <row r="75" spans="1:13" ht="17.25" customHeight="1">
      <c r="A75" s="61"/>
      <c r="B75" s="103" t="s">
        <v>514</v>
      </c>
      <c r="C75" s="27" t="s">
        <v>17</v>
      </c>
      <c r="D75" s="55" t="s">
        <v>907</v>
      </c>
      <c r="E75" s="55" t="s">
        <v>19</v>
      </c>
      <c r="F75" s="107" t="s">
        <v>2844</v>
      </c>
      <c r="G75" s="27"/>
      <c r="H75" s="27">
        <v>44000802</v>
      </c>
      <c r="I75" s="91">
        <v>1</v>
      </c>
      <c r="J75" s="128">
        <v>8</v>
      </c>
      <c r="K75" s="128">
        <v>696</v>
      </c>
      <c r="L75" s="106" t="s">
        <v>940</v>
      </c>
      <c r="M75" s="107" t="s">
        <v>941</v>
      </c>
    </row>
    <row r="76" spans="1:13" ht="17.25" customHeight="1">
      <c r="A76" s="61"/>
      <c r="B76" s="103" t="s">
        <v>515</v>
      </c>
      <c r="C76" s="27" t="s">
        <v>17</v>
      </c>
      <c r="D76" s="55" t="s">
        <v>907</v>
      </c>
      <c r="E76" s="55" t="s">
        <v>19</v>
      </c>
      <c r="F76" s="107" t="s">
        <v>942</v>
      </c>
      <c r="G76" s="27"/>
      <c r="H76" s="27">
        <v>44000901</v>
      </c>
      <c r="I76" s="91">
        <v>1</v>
      </c>
      <c r="J76" s="128">
        <v>3</v>
      </c>
      <c r="K76" s="128">
        <v>555</v>
      </c>
      <c r="L76" s="106" t="s">
        <v>943</v>
      </c>
      <c r="M76" s="107" t="s">
        <v>944</v>
      </c>
    </row>
    <row r="77" spans="1:13" ht="17.25" customHeight="1">
      <c r="A77" s="61"/>
      <c r="B77" s="103" t="s">
        <v>538</v>
      </c>
      <c r="C77" s="27" t="s">
        <v>17</v>
      </c>
      <c r="D77" s="55" t="s">
        <v>907</v>
      </c>
      <c r="E77" s="55" t="s">
        <v>19</v>
      </c>
      <c r="F77" s="107" t="s">
        <v>945</v>
      </c>
      <c r="G77" s="27"/>
      <c r="H77" s="27">
        <v>44001511</v>
      </c>
      <c r="I77" s="91">
        <v>1</v>
      </c>
      <c r="J77" s="128">
        <v>6</v>
      </c>
      <c r="K77" s="128">
        <v>710</v>
      </c>
      <c r="L77" s="106" t="s">
        <v>946</v>
      </c>
      <c r="M77" s="107" t="s">
        <v>947</v>
      </c>
    </row>
    <row r="78" spans="1:13" ht="17.25" customHeight="1">
      <c r="A78" s="61"/>
      <c r="B78" s="103" t="s">
        <v>541</v>
      </c>
      <c r="C78" s="27" t="s">
        <v>17</v>
      </c>
      <c r="D78" s="55" t="s">
        <v>907</v>
      </c>
      <c r="E78" s="55" t="s">
        <v>19</v>
      </c>
      <c r="F78" s="107" t="s">
        <v>2845</v>
      </c>
      <c r="G78" s="27"/>
      <c r="H78" s="27">
        <v>44001391</v>
      </c>
      <c r="I78" s="91">
        <v>1</v>
      </c>
      <c r="J78" s="128">
        <v>5</v>
      </c>
      <c r="K78" s="128">
        <v>505</v>
      </c>
      <c r="L78" s="106" t="s">
        <v>948</v>
      </c>
      <c r="M78" s="107" t="s">
        <v>949</v>
      </c>
    </row>
    <row r="79" spans="1:13" ht="17.25" customHeight="1">
      <c r="A79" s="61"/>
      <c r="B79" s="108" t="s">
        <v>674</v>
      </c>
      <c r="C79" s="27" t="s">
        <v>17</v>
      </c>
      <c r="D79" s="27" t="s">
        <v>950</v>
      </c>
      <c r="E79" s="27" t="s">
        <v>951</v>
      </c>
      <c r="F79" s="178" t="s">
        <v>2846</v>
      </c>
      <c r="G79" s="27"/>
      <c r="H79" s="27">
        <v>44001591</v>
      </c>
      <c r="I79" s="104">
        <v>1</v>
      </c>
      <c r="J79" s="186">
        <v>11</v>
      </c>
      <c r="K79" s="109">
        <v>1700</v>
      </c>
      <c r="L79" s="101" t="s">
        <v>952</v>
      </c>
      <c r="M79" s="179" t="s">
        <v>953</v>
      </c>
    </row>
    <row r="80" spans="1:13" ht="17.25" customHeight="1">
      <c r="A80" s="61"/>
      <c r="B80" s="108" t="s">
        <v>675</v>
      </c>
      <c r="C80" s="27" t="s">
        <v>17</v>
      </c>
      <c r="D80" s="27" t="s">
        <v>950</v>
      </c>
      <c r="E80" s="27" t="s">
        <v>951</v>
      </c>
      <c r="F80" s="178" t="s">
        <v>2847</v>
      </c>
      <c r="G80" s="27"/>
      <c r="H80" s="27">
        <v>44001461</v>
      </c>
      <c r="I80" s="104">
        <v>1</v>
      </c>
      <c r="J80" s="186">
        <v>8</v>
      </c>
      <c r="K80" s="109">
        <v>823</v>
      </c>
      <c r="L80" s="101" t="s">
        <v>954</v>
      </c>
      <c r="M80" s="179" t="s">
        <v>955</v>
      </c>
    </row>
    <row r="81" spans="1:13" ht="17.25" customHeight="1">
      <c r="A81" s="61"/>
      <c r="B81" s="108" t="s">
        <v>707</v>
      </c>
      <c r="C81" s="27" t="s">
        <v>703</v>
      </c>
      <c r="D81" s="27" t="s">
        <v>950</v>
      </c>
      <c r="E81" s="27" t="s">
        <v>951</v>
      </c>
      <c r="F81" s="101" t="s">
        <v>2848</v>
      </c>
      <c r="G81" s="27"/>
      <c r="H81" s="27">
        <v>44001361</v>
      </c>
      <c r="I81" s="104">
        <v>1</v>
      </c>
      <c r="J81" s="203">
        <v>6</v>
      </c>
      <c r="K81" s="204">
        <v>589</v>
      </c>
      <c r="L81" s="100" t="s">
        <v>956</v>
      </c>
      <c r="M81" s="110" t="s">
        <v>957</v>
      </c>
    </row>
    <row r="82" spans="1:13" ht="17.25" customHeight="1">
      <c r="A82" s="61"/>
      <c r="B82" s="108" t="s">
        <v>724</v>
      </c>
      <c r="C82" s="27" t="s">
        <v>29</v>
      </c>
      <c r="D82" s="27" t="s">
        <v>958</v>
      </c>
      <c r="E82" s="27" t="s">
        <v>951</v>
      </c>
      <c r="F82" s="334" t="s">
        <v>2849</v>
      </c>
      <c r="G82" s="174" t="s">
        <v>959</v>
      </c>
      <c r="H82" s="174">
        <v>44001541</v>
      </c>
      <c r="I82" s="104">
        <v>1</v>
      </c>
      <c r="J82" s="27">
        <v>5</v>
      </c>
      <c r="K82" s="99">
        <v>1061</v>
      </c>
      <c r="L82" s="153" t="s">
        <v>960</v>
      </c>
      <c r="M82" s="100" t="s">
        <v>961</v>
      </c>
    </row>
    <row r="83" spans="1:13" ht="17.25" customHeight="1">
      <c r="A83" s="61"/>
      <c r="B83" s="180" t="s">
        <v>778</v>
      </c>
      <c r="C83" s="26" t="s">
        <v>29</v>
      </c>
      <c r="D83" s="26" t="s">
        <v>962</v>
      </c>
      <c r="E83" s="26" t="s">
        <v>951</v>
      </c>
      <c r="F83" s="256" t="s">
        <v>963</v>
      </c>
      <c r="G83" s="174"/>
      <c r="H83" s="174">
        <v>44211301</v>
      </c>
      <c r="I83" s="124">
        <v>1</v>
      </c>
      <c r="J83" s="26">
        <v>5</v>
      </c>
      <c r="K83" s="125">
        <v>783</v>
      </c>
      <c r="L83" s="229" t="s">
        <v>964</v>
      </c>
      <c r="M83" s="123" t="s">
        <v>965</v>
      </c>
    </row>
    <row r="84" spans="1:13" ht="17.25" customHeight="1">
      <c r="A84" s="61"/>
      <c r="B84" s="108" t="s">
        <v>789</v>
      </c>
      <c r="C84" s="27" t="s">
        <v>788</v>
      </c>
      <c r="D84" s="27" t="s">
        <v>966</v>
      </c>
      <c r="E84" s="27" t="s">
        <v>951</v>
      </c>
      <c r="F84" s="173" t="s">
        <v>967</v>
      </c>
      <c r="G84" s="174"/>
      <c r="H84" s="420">
        <v>44001551</v>
      </c>
      <c r="I84" s="104">
        <v>1</v>
      </c>
      <c r="J84" s="27">
        <v>6</v>
      </c>
      <c r="K84" s="99">
        <v>628</v>
      </c>
      <c r="L84" s="153" t="s">
        <v>968</v>
      </c>
      <c r="M84" s="100" t="s">
        <v>969</v>
      </c>
    </row>
    <row r="85" spans="1:13" ht="17.25" customHeight="1">
      <c r="A85" s="61"/>
      <c r="B85" s="108" t="s">
        <v>2571</v>
      </c>
      <c r="C85" s="27" t="s">
        <v>2570</v>
      </c>
      <c r="D85" s="27" t="s">
        <v>907</v>
      </c>
      <c r="E85" s="27" t="s">
        <v>19</v>
      </c>
      <c r="F85" s="173" t="s">
        <v>2572</v>
      </c>
      <c r="G85" s="195"/>
      <c r="H85" s="420">
        <v>44001561</v>
      </c>
      <c r="I85" s="205">
        <v>1</v>
      </c>
      <c r="J85" s="104">
        <v>6</v>
      </c>
      <c r="K85" s="99">
        <v>875</v>
      </c>
      <c r="L85" s="206" t="s">
        <v>2573</v>
      </c>
      <c r="M85" s="153" t="s">
        <v>2574</v>
      </c>
    </row>
    <row r="86" spans="1:13" ht="17.25" customHeight="1">
      <c r="A86" s="61"/>
      <c r="B86" s="108" t="s">
        <v>2679</v>
      </c>
      <c r="C86" s="27" t="s">
        <v>756</v>
      </c>
      <c r="D86" s="108" t="s">
        <v>2680</v>
      </c>
      <c r="E86" s="27" t="s">
        <v>2681</v>
      </c>
      <c r="F86" s="178" t="s">
        <v>2850</v>
      </c>
      <c r="G86" s="419"/>
      <c r="H86" s="418">
        <v>44211501</v>
      </c>
      <c r="I86" s="99">
        <v>1</v>
      </c>
      <c r="J86" s="99">
        <v>6</v>
      </c>
      <c r="K86" s="99">
        <v>1200</v>
      </c>
      <c r="L86" s="100" t="s">
        <v>2682</v>
      </c>
      <c r="M86" s="179" t="s">
        <v>2683</v>
      </c>
    </row>
    <row r="87" spans="1:13" ht="17.25" customHeight="1">
      <c r="A87" s="61"/>
      <c r="B87" s="108" t="s">
        <v>2685</v>
      </c>
      <c r="C87" s="27" t="s">
        <v>775</v>
      </c>
      <c r="D87" s="290" t="s">
        <v>2686</v>
      </c>
      <c r="E87" s="291" t="s">
        <v>2687</v>
      </c>
      <c r="F87" s="292" t="s">
        <v>2851</v>
      </c>
      <c r="G87" s="300"/>
      <c r="H87" s="418">
        <v>44001771</v>
      </c>
      <c r="I87" s="291">
        <v>1</v>
      </c>
      <c r="J87" s="291">
        <v>7</v>
      </c>
      <c r="K87" s="327">
        <v>720</v>
      </c>
      <c r="L87" s="293" t="s">
        <v>2689</v>
      </c>
      <c r="M87" s="294" t="s">
        <v>2688</v>
      </c>
    </row>
    <row r="88" spans="1:13" ht="17.25" customHeight="1">
      <c r="A88" s="61"/>
      <c r="B88" s="297" t="s">
        <v>2753</v>
      </c>
      <c r="C88" s="298" t="s">
        <v>2749</v>
      </c>
      <c r="D88" s="298" t="s">
        <v>2754</v>
      </c>
      <c r="E88" s="298" t="s">
        <v>2687</v>
      </c>
      <c r="F88" s="299" t="s">
        <v>2852</v>
      </c>
      <c r="G88" s="299"/>
      <c r="H88" s="298">
        <v>44001131</v>
      </c>
      <c r="I88" s="300">
        <v>1</v>
      </c>
      <c r="J88" s="298">
        <v>6</v>
      </c>
      <c r="K88" s="326">
        <v>951</v>
      </c>
      <c r="L88" s="299" t="s">
        <v>2755</v>
      </c>
      <c r="M88" s="301" t="s">
        <v>2756</v>
      </c>
    </row>
    <row r="89" spans="1:13" ht="17.25" customHeight="1">
      <c r="A89" s="61"/>
      <c r="B89" s="297" t="s">
        <v>2757</v>
      </c>
      <c r="C89" s="298" t="s">
        <v>2749</v>
      </c>
      <c r="D89" s="298" t="s">
        <v>2754</v>
      </c>
      <c r="E89" s="298" t="s">
        <v>2687</v>
      </c>
      <c r="F89" s="299" t="s">
        <v>2853</v>
      </c>
      <c r="G89" s="299"/>
      <c r="H89" s="298">
        <v>44001731</v>
      </c>
      <c r="I89" s="300">
        <v>1</v>
      </c>
      <c r="J89" s="298">
        <v>5</v>
      </c>
      <c r="K89" s="326">
        <v>803</v>
      </c>
      <c r="L89" s="299" t="s">
        <v>2758</v>
      </c>
      <c r="M89" s="301" t="s">
        <v>2759</v>
      </c>
    </row>
    <row r="90" spans="1:13" ht="17.25" customHeight="1">
      <c r="A90" s="61"/>
      <c r="B90" s="297" t="s">
        <v>3132</v>
      </c>
      <c r="C90" s="298" t="s">
        <v>3126</v>
      </c>
      <c r="D90" s="298" t="s">
        <v>3127</v>
      </c>
      <c r="E90" s="298" t="s">
        <v>3133</v>
      </c>
      <c r="F90" s="380" t="s">
        <v>3134</v>
      </c>
      <c r="G90" s="394"/>
      <c r="H90" s="298">
        <v>44001811</v>
      </c>
      <c r="I90" s="300">
        <v>1</v>
      </c>
      <c r="J90" s="381">
        <v>6</v>
      </c>
      <c r="K90" s="382">
        <v>1000</v>
      </c>
      <c r="L90" s="299" t="s">
        <v>3135</v>
      </c>
      <c r="M90" s="301" t="s">
        <v>3136</v>
      </c>
    </row>
    <row r="91" spans="1:13" ht="17.25" customHeight="1">
      <c r="A91" s="61"/>
      <c r="B91" s="298" t="s">
        <v>3213</v>
      </c>
      <c r="C91" s="298" t="s">
        <v>2749</v>
      </c>
      <c r="D91" s="347" t="s">
        <v>2686</v>
      </c>
      <c r="E91" s="347" t="s">
        <v>3214</v>
      </c>
      <c r="F91" s="316" t="s">
        <v>3215</v>
      </c>
      <c r="G91" s="347"/>
      <c r="H91" s="347" t="s">
        <v>3187</v>
      </c>
      <c r="I91" s="300">
        <v>1</v>
      </c>
      <c r="J91" s="349">
        <v>5</v>
      </c>
      <c r="K91" s="489">
        <v>900</v>
      </c>
      <c r="L91" s="299" t="s">
        <v>3216</v>
      </c>
      <c r="M91" s="301" t="s">
        <v>3217</v>
      </c>
    </row>
    <row r="92" spans="1:13" ht="17.25" customHeight="1">
      <c r="A92" s="61"/>
      <c r="B92" s="298" t="s">
        <v>3218</v>
      </c>
      <c r="C92" s="298" t="s">
        <v>2749</v>
      </c>
      <c r="D92" s="347" t="s">
        <v>1909</v>
      </c>
      <c r="E92" s="347" t="s">
        <v>3133</v>
      </c>
      <c r="F92" s="316" t="s">
        <v>3219</v>
      </c>
      <c r="G92" s="347"/>
      <c r="H92" s="499">
        <v>44001881</v>
      </c>
      <c r="I92" s="300">
        <v>1</v>
      </c>
      <c r="J92" s="349">
        <v>6</v>
      </c>
      <c r="K92" s="489">
        <v>1680</v>
      </c>
      <c r="L92" s="299" t="s">
        <v>3220</v>
      </c>
      <c r="M92" s="301" t="s">
        <v>3221</v>
      </c>
    </row>
    <row r="93" spans="1:13" ht="17.25" customHeight="1">
      <c r="A93" s="61"/>
      <c r="B93" s="347" t="s">
        <v>3352</v>
      </c>
      <c r="C93" s="347" t="s">
        <v>3312</v>
      </c>
      <c r="D93" s="347" t="s">
        <v>3353</v>
      </c>
      <c r="E93" s="347" t="s">
        <v>3354</v>
      </c>
      <c r="F93" s="334" t="s">
        <v>3355</v>
      </c>
      <c r="G93" s="347" t="s">
        <v>3356</v>
      </c>
      <c r="H93" s="347">
        <v>44001791</v>
      </c>
      <c r="I93" s="298">
        <v>1</v>
      </c>
      <c r="J93" s="347">
        <v>6</v>
      </c>
      <c r="K93" s="348">
        <v>683</v>
      </c>
      <c r="L93" s="334" t="s">
        <v>3357</v>
      </c>
      <c r="M93" s="395" t="s">
        <v>3358</v>
      </c>
    </row>
    <row r="94" spans="1:13" ht="17.25" customHeight="1">
      <c r="A94" s="61"/>
      <c r="B94" s="303" t="s">
        <v>3383</v>
      </c>
      <c r="C94" s="347" t="s">
        <v>3312</v>
      </c>
      <c r="D94" s="383" t="s">
        <v>3384</v>
      </c>
      <c r="E94" s="383" t="s">
        <v>3385</v>
      </c>
      <c r="F94" s="304" t="s">
        <v>3386</v>
      </c>
      <c r="G94" s="334"/>
      <c r="H94" s="435">
        <v>44210401</v>
      </c>
      <c r="I94" s="383">
        <v>1</v>
      </c>
      <c r="J94" s="432">
        <v>6</v>
      </c>
      <c r="K94" s="490">
        <v>824</v>
      </c>
      <c r="L94" s="433" t="s">
        <v>3387</v>
      </c>
      <c r="M94" s="434" t="s">
        <v>3388</v>
      </c>
    </row>
    <row r="95" spans="1:13" ht="17.25" customHeight="1">
      <c r="A95" s="61"/>
      <c r="B95" s="303" t="s">
        <v>3483</v>
      </c>
      <c r="C95" s="347" t="s">
        <v>3464</v>
      </c>
      <c r="D95" s="383" t="s">
        <v>907</v>
      </c>
      <c r="E95" s="383" t="s">
        <v>19</v>
      </c>
      <c r="F95" s="304" t="s">
        <v>3486</v>
      </c>
      <c r="G95" s="351" t="s">
        <v>3654</v>
      </c>
      <c r="H95" s="435">
        <v>44001831</v>
      </c>
      <c r="I95" s="383">
        <v>1</v>
      </c>
      <c r="J95" s="432">
        <v>7</v>
      </c>
      <c r="K95" s="490">
        <v>998</v>
      </c>
      <c r="L95" s="433" t="s">
        <v>3484</v>
      </c>
      <c r="M95" s="434" t="s">
        <v>3485</v>
      </c>
    </row>
    <row r="96" spans="1:13" ht="17.25" customHeight="1">
      <c r="A96" s="61"/>
      <c r="B96" s="303" t="s">
        <v>3543</v>
      </c>
      <c r="C96" s="347" t="s">
        <v>758</v>
      </c>
      <c r="D96" s="383" t="s">
        <v>907</v>
      </c>
      <c r="E96" s="383" t="s">
        <v>19</v>
      </c>
      <c r="F96" s="304" t="s">
        <v>3544</v>
      </c>
      <c r="G96" s="371"/>
      <c r="H96" s="435" t="s">
        <v>3545</v>
      </c>
      <c r="I96" s="383">
        <v>1</v>
      </c>
      <c r="J96" s="432">
        <v>10</v>
      </c>
      <c r="K96" s="490">
        <v>900</v>
      </c>
      <c r="L96" s="433" t="s">
        <v>3546</v>
      </c>
      <c r="M96" s="434" t="s">
        <v>3547</v>
      </c>
    </row>
    <row r="97" spans="1:13" ht="17.25" customHeight="1">
      <c r="A97" s="61"/>
      <c r="B97" s="477" t="s">
        <v>3625</v>
      </c>
      <c r="C97" s="477" t="s">
        <v>3626</v>
      </c>
      <c r="D97" s="477" t="s">
        <v>2686</v>
      </c>
      <c r="E97" s="477" t="s">
        <v>922</v>
      </c>
      <c r="F97" s="484" t="s">
        <v>3627</v>
      </c>
      <c r="G97" s="473"/>
      <c r="H97" s="324">
        <v>44210701</v>
      </c>
      <c r="I97" s="324">
        <v>1</v>
      </c>
      <c r="J97" s="477">
        <v>7</v>
      </c>
      <c r="K97" s="488">
        <v>1042</v>
      </c>
      <c r="L97" s="479" t="s">
        <v>3628</v>
      </c>
      <c r="M97" s="485" t="s">
        <v>3629</v>
      </c>
    </row>
    <row r="98" spans="1:13" s="61" customFormat="1" ht="17.25" customHeight="1">
      <c r="A98" s="62"/>
      <c r="B98" s="146"/>
      <c r="C98" s="147"/>
      <c r="D98" s="146"/>
      <c r="E98" s="146"/>
      <c r="F98" s="148"/>
      <c r="G98" s="146"/>
      <c r="H98" s="146"/>
      <c r="I98" s="112">
        <f>SUBTOTAL(109,I63:I97)</f>
        <v>35</v>
      </c>
      <c r="J98" s="112">
        <f t="shared" ref="J98:K98" si="2">SUBTOTAL(109,J63:J97)</f>
        <v>244</v>
      </c>
      <c r="K98" s="112">
        <f t="shared" si="2"/>
        <v>32124</v>
      </c>
      <c r="L98" s="267"/>
      <c r="M98" s="267"/>
    </row>
    <row r="99" spans="1:13" ht="17.25" customHeight="1">
      <c r="A99" s="62"/>
      <c r="B99" s="103" t="s">
        <v>219</v>
      </c>
      <c r="C99" s="27" t="s">
        <v>17</v>
      </c>
      <c r="D99" s="55" t="s">
        <v>950</v>
      </c>
      <c r="E99" s="55" t="s">
        <v>970</v>
      </c>
      <c r="F99" s="107" t="s">
        <v>2854</v>
      </c>
      <c r="G99" s="27" t="s">
        <v>971</v>
      </c>
      <c r="H99" s="27">
        <v>44221301</v>
      </c>
      <c r="I99" s="104">
        <v>1</v>
      </c>
      <c r="J99" s="105">
        <v>5</v>
      </c>
      <c r="K99" s="105">
        <v>586</v>
      </c>
      <c r="L99" s="115" t="s">
        <v>972</v>
      </c>
      <c r="M99" s="107" t="s">
        <v>973</v>
      </c>
    </row>
    <row r="100" spans="1:13" s="63" customFormat="1" ht="17.25" customHeight="1">
      <c r="A100" s="62"/>
      <c r="B100" s="103" t="s">
        <v>220</v>
      </c>
      <c r="C100" s="27" t="s">
        <v>29</v>
      </c>
      <c r="D100" s="55" t="s">
        <v>7</v>
      </c>
      <c r="E100" s="55" t="s">
        <v>119</v>
      </c>
      <c r="F100" s="107" t="s">
        <v>2855</v>
      </c>
      <c r="G100" s="27"/>
      <c r="H100" s="27">
        <v>44011381</v>
      </c>
      <c r="I100" s="91">
        <v>1</v>
      </c>
      <c r="J100" s="128">
        <v>9</v>
      </c>
      <c r="K100" s="128">
        <v>621</v>
      </c>
      <c r="L100" s="106" t="s">
        <v>974</v>
      </c>
      <c r="M100" s="107" t="s">
        <v>975</v>
      </c>
    </row>
    <row r="101" spans="1:13" ht="17.25" customHeight="1">
      <c r="B101" s="26" t="s">
        <v>479</v>
      </c>
      <c r="C101" s="26" t="s">
        <v>523</v>
      </c>
      <c r="D101" s="26" t="s">
        <v>976</v>
      </c>
      <c r="E101" s="26" t="s">
        <v>977</v>
      </c>
      <c r="F101" s="167" t="s">
        <v>2856</v>
      </c>
      <c r="G101" s="26"/>
      <c r="H101" s="26">
        <v>44011771</v>
      </c>
      <c r="I101" s="26">
        <v>1</v>
      </c>
      <c r="J101" s="26">
        <v>6</v>
      </c>
      <c r="K101" s="125">
        <v>827</v>
      </c>
      <c r="L101" s="123" t="s">
        <v>978</v>
      </c>
      <c r="M101" s="123" t="s">
        <v>979</v>
      </c>
    </row>
    <row r="102" spans="1:13" ht="17.25" customHeight="1">
      <c r="B102" s="26" t="s">
        <v>522</v>
      </c>
      <c r="C102" s="26" t="s">
        <v>523</v>
      </c>
      <c r="D102" s="26" t="s">
        <v>907</v>
      </c>
      <c r="E102" s="26" t="s">
        <v>970</v>
      </c>
      <c r="F102" s="167" t="s">
        <v>980</v>
      </c>
      <c r="G102" s="26"/>
      <c r="H102" s="26">
        <v>44223701</v>
      </c>
      <c r="I102" s="26">
        <v>1</v>
      </c>
      <c r="J102" s="26">
        <v>7</v>
      </c>
      <c r="K102" s="125">
        <v>762</v>
      </c>
      <c r="L102" s="123" t="s">
        <v>981</v>
      </c>
      <c r="M102" s="123" t="s">
        <v>982</v>
      </c>
    </row>
    <row r="103" spans="1:13" ht="17.25" customHeight="1">
      <c r="B103" s="26" t="s">
        <v>539</v>
      </c>
      <c r="C103" s="26" t="s">
        <v>17</v>
      </c>
      <c r="D103" s="26" t="s">
        <v>907</v>
      </c>
      <c r="E103" s="26" t="s">
        <v>970</v>
      </c>
      <c r="F103" s="167" t="s">
        <v>2857</v>
      </c>
      <c r="G103" s="26"/>
      <c r="H103" s="26">
        <v>44011041</v>
      </c>
      <c r="I103" s="26">
        <v>1</v>
      </c>
      <c r="J103" s="26">
        <v>6</v>
      </c>
      <c r="K103" s="125">
        <v>676</v>
      </c>
      <c r="L103" s="123" t="s">
        <v>983</v>
      </c>
      <c r="M103" s="123" t="s">
        <v>984</v>
      </c>
    </row>
    <row r="104" spans="1:13" ht="17.25" customHeight="1">
      <c r="B104" s="26" t="s">
        <v>544</v>
      </c>
      <c r="C104" s="26" t="s">
        <v>17</v>
      </c>
      <c r="D104" s="26" t="s">
        <v>907</v>
      </c>
      <c r="E104" s="26" t="s">
        <v>970</v>
      </c>
      <c r="F104" s="167" t="s">
        <v>985</v>
      </c>
      <c r="G104" s="26"/>
      <c r="H104" s="26">
        <v>44019801</v>
      </c>
      <c r="I104" s="26">
        <v>1</v>
      </c>
      <c r="J104" s="26">
        <v>4</v>
      </c>
      <c r="K104" s="125">
        <v>405</v>
      </c>
      <c r="L104" s="123" t="s">
        <v>986</v>
      </c>
      <c r="M104" s="123" t="s">
        <v>987</v>
      </c>
    </row>
    <row r="105" spans="1:13" ht="17.25" customHeight="1">
      <c r="B105" s="26" t="s">
        <v>545</v>
      </c>
      <c r="C105" s="26" t="s">
        <v>17</v>
      </c>
      <c r="D105" s="26" t="s">
        <v>907</v>
      </c>
      <c r="E105" s="26" t="s">
        <v>970</v>
      </c>
      <c r="F105" s="167" t="s">
        <v>988</v>
      </c>
      <c r="G105" s="26"/>
      <c r="H105" s="26">
        <v>44221901</v>
      </c>
      <c r="I105" s="26">
        <v>1</v>
      </c>
      <c r="J105" s="26">
        <v>3</v>
      </c>
      <c r="K105" s="125">
        <v>251</v>
      </c>
      <c r="L105" s="123" t="s">
        <v>989</v>
      </c>
      <c r="M105" s="123" t="s">
        <v>990</v>
      </c>
    </row>
    <row r="106" spans="1:13" ht="17.25" customHeight="1">
      <c r="B106" s="26" t="s">
        <v>546</v>
      </c>
      <c r="C106" s="26" t="s">
        <v>17</v>
      </c>
      <c r="D106" s="26" t="s">
        <v>907</v>
      </c>
      <c r="E106" s="26" t="s">
        <v>970</v>
      </c>
      <c r="F106" s="167" t="s">
        <v>991</v>
      </c>
      <c r="G106" s="26"/>
      <c r="H106" s="26">
        <v>44221801</v>
      </c>
      <c r="I106" s="26">
        <v>1</v>
      </c>
      <c r="J106" s="26">
        <v>3</v>
      </c>
      <c r="K106" s="125">
        <v>451</v>
      </c>
      <c r="L106" s="123" t="s">
        <v>992</v>
      </c>
      <c r="M106" s="123" t="s">
        <v>993</v>
      </c>
    </row>
    <row r="107" spans="1:13" ht="17.25" customHeight="1">
      <c r="B107" s="26" t="s">
        <v>547</v>
      </c>
      <c r="C107" s="26" t="s">
        <v>17</v>
      </c>
      <c r="D107" s="26" t="s">
        <v>907</v>
      </c>
      <c r="E107" s="26" t="s">
        <v>970</v>
      </c>
      <c r="F107" s="167" t="s">
        <v>994</v>
      </c>
      <c r="G107" s="26"/>
      <c r="H107" s="26" t="s">
        <v>646</v>
      </c>
      <c r="I107" s="26">
        <v>1</v>
      </c>
      <c r="J107" s="26">
        <v>3</v>
      </c>
      <c r="K107" s="125">
        <v>303</v>
      </c>
      <c r="L107" s="123" t="s">
        <v>995</v>
      </c>
      <c r="M107" s="123" t="s">
        <v>996</v>
      </c>
    </row>
    <row r="108" spans="1:13" ht="17.25" customHeight="1">
      <c r="B108" s="26" t="s">
        <v>548</v>
      </c>
      <c r="C108" s="26" t="s">
        <v>17</v>
      </c>
      <c r="D108" s="26" t="s">
        <v>907</v>
      </c>
      <c r="E108" s="26" t="s">
        <v>970</v>
      </c>
      <c r="F108" s="167" t="s">
        <v>997</v>
      </c>
      <c r="G108" s="26"/>
      <c r="H108" s="26">
        <v>44224401</v>
      </c>
      <c r="I108" s="26">
        <v>1</v>
      </c>
      <c r="J108" s="26">
        <v>4</v>
      </c>
      <c r="K108" s="125">
        <v>367</v>
      </c>
      <c r="L108" s="123" t="s">
        <v>998</v>
      </c>
      <c r="M108" s="123" t="s">
        <v>999</v>
      </c>
    </row>
    <row r="109" spans="1:13" ht="17.25" customHeight="1">
      <c r="B109" s="26" t="s">
        <v>549</v>
      </c>
      <c r="C109" s="26" t="s">
        <v>17</v>
      </c>
      <c r="D109" s="26" t="s">
        <v>907</v>
      </c>
      <c r="E109" s="26" t="s">
        <v>970</v>
      </c>
      <c r="F109" s="167" t="s">
        <v>1000</v>
      </c>
      <c r="G109" s="26"/>
      <c r="H109" s="26">
        <v>44011051</v>
      </c>
      <c r="I109" s="26">
        <v>1</v>
      </c>
      <c r="J109" s="26">
        <v>5</v>
      </c>
      <c r="K109" s="125">
        <v>244</v>
      </c>
      <c r="L109" s="123" t="s">
        <v>1001</v>
      </c>
      <c r="M109" s="123" t="s">
        <v>1002</v>
      </c>
    </row>
    <row r="110" spans="1:13" ht="17.25" customHeight="1">
      <c r="B110" s="26" t="s">
        <v>550</v>
      </c>
      <c r="C110" s="26" t="s">
        <v>17</v>
      </c>
      <c r="D110" s="26" t="s">
        <v>907</v>
      </c>
      <c r="E110" s="26" t="s">
        <v>970</v>
      </c>
      <c r="F110" s="167" t="s">
        <v>1003</v>
      </c>
      <c r="G110" s="26"/>
      <c r="H110" s="26">
        <v>44011221</v>
      </c>
      <c r="I110" s="26">
        <v>1</v>
      </c>
      <c r="J110" s="26">
        <v>6</v>
      </c>
      <c r="K110" s="125">
        <v>406</v>
      </c>
      <c r="L110" s="123" t="s">
        <v>1004</v>
      </c>
      <c r="M110" s="123" t="s">
        <v>1005</v>
      </c>
    </row>
    <row r="111" spans="1:13" ht="17.25" customHeight="1">
      <c r="B111" s="26" t="s">
        <v>551</v>
      </c>
      <c r="C111" s="26" t="s">
        <v>17</v>
      </c>
      <c r="D111" s="26" t="s">
        <v>907</v>
      </c>
      <c r="E111" s="26" t="s">
        <v>970</v>
      </c>
      <c r="F111" s="167" t="s">
        <v>1006</v>
      </c>
      <c r="G111" s="26"/>
      <c r="H111" s="26">
        <v>44011001</v>
      </c>
      <c r="I111" s="26">
        <v>1</v>
      </c>
      <c r="J111" s="26">
        <v>6</v>
      </c>
      <c r="K111" s="125">
        <v>368</v>
      </c>
      <c r="L111" s="123" t="s">
        <v>1007</v>
      </c>
      <c r="M111" s="123" t="s">
        <v>1008</v>
      </c>
    </row>
    <row r="112" spans="1:13" ht="17.25" customHeight="1">
      <c r="B112" s="26" t="s">
        <v>552</v>
      </c>
      <c r="C112" s="26" t="s">
        <v>17</v>
      </c>
      <c r="D112" s="26" t="s">
        <v>907</v>
      </c>
      <c r="E112" s="26" t="s">
        <v>970</v>
      </c>
      <c r="F112" s="167" t="s">
        <v>1009</v>
      </c>
      <c r="G112" s="26"/>
      <c r="H112" s="26">
        <v>44011311</v>
      </c>
      <c r="I112" s="26">
        <v>1</v>
      </c>
      <c r="J112" s="26">
        <v>4</v>
      </c>
      <c r="K112" s="125">
        <v>336</v>
      </c>
      <c r="L112" s="123" t="s">
        <v>1010</v>
      </c>
      <c r="M112" s="123" t="s">
        <v>1011</v>
      </c>
    </row>
    <row r="113" spans="2:13" ht="17.25" customHeight="1">
      <c r="B113" s="26" t="s">
        <v>553</v>
      </c>
      <c r="C113" s="26" t="s">
        <v>17</v>
      </c>
      <c r="D113" s="26" t="s">
        <v>907</v>
      </c>
      <c r="E113" s="26" t="s">
        <v>970</v>
      </c>
      <c r="F113" s="167" t="s">
        <v>1012</v>
      </c>
      <c r="G113" s="26"/>
      <c r="H113" s="26">
        <v>44011251</v>
      </c>
      <c r="I113" s="26">
        <v>1</v>
      </c>
      <c r="J113" s="26">
        <v>5</v>
      </c>
      <c r="K113" s="125">
        <v>311</v>
      </c>
      <c r="L113" s="123" t="s">
        <v>1013</v>
      </c>
      <c r="M113" s="123" t="s">
        <v>1014</v>
      </c>
    </row>
    <row r="114" spans="2:13" ht="17.25" customHeight="1">
      <c r="B114" s="26" t="s">
        <v>554</v>
      </c>
      <c r="C114" s="26" t="s">
        <v>17</v>
      </c>
      <c r="D114" s="26" t="s">
        <v>907</v>
      </c>
      <c r="E114" s="26" t="s">
        <v>970</v>
      </c>
      <c r="F114" s="167" t="s">
        <v>1015</v>
      </c>
      <c r="G114" s="26"/>
      <c r="H114" s="26">
        <v>44011671</v>
      </c>
      <c r="I114" s="26">
        <v>1</v>
      </c>
      <c r="J114" s="26">
        <v>6</v>
      </c>
      <c r="K114" s="125">
        <v>602</v>
      </c>
      <c r="L114" s="123" t="s">
        <v>1016</v>
      </c>
      <c r="M114" s="123" t="s">
        <v>1017</v>
      </c>
    </row>
    <row r="115" spans="2:13" ht="17.25" customHeight="1">
      <c r="B115" s="26" t="s">
        <v>555</v>
      </c>
      <c r="C115" s="26" t="s">
        <v>17</v>
      </c>
      <c r="D115" s="26" t="s">
        <v>907</v>
      </c>
      <c r="E115" s="26" t="s">
        <v>970</v>
      </c>
      <c r="F115" s="167" t="s">
        <v>1018</v>
      </c>
      <c r="G115" s="26"/>
      <c r="H115" s="26">
        <v>44224201</v>
      </c>
      <c r="I115" s="26">
        <v>1</v>
      </c>
      <c r="J115" s="26">
        <v>4</v>
      </c>
      <c r="K115" s="125">
        <v>330</v>
      </c>
      <c r="L115" s="123" t="s">
        <v>1019</v>
      </c>
      <c r="M115" s="123" t="s">
        <v>1020</v>
      </c>
    </row>
    <row r="116" spans="2:13" ht="17.25" customHeight="1">
      <c r="B116" s="27" t="s">
        <v>556</v>
      </c>
      <c r="C116" s="26" t="s">
        <v>17</v>
      </c>
      <c r="D116" s="26" t="s">
        <v>907</v>
      </c>
      <c r="E116" s="26" t="s">
        <v>970</v>
      </c>
      <c r="F116" s="167" t="s">
        <v>1021</v>
      </c>
      <c r="G116" s="26"/>
      <c r="H116" s="26">
        <v>44011551</v>
      </c>
      <c r="I116" s="26">
        <v>1</v>
      </c>
      <c r="J116" s="26">
        <v>4</v>
      </c>
      <c r="K116" s="125">
        <v>343</v>
      </c>
      <c r="L116" s="123" t="s">
        <v>1016</v>
      </c>
      <c r="M116" s="123" t="s">
        <v>1022</v>
      </c>
    </row>
    <row r="117" spans="2:13" s="63" customFormat="1" ht="17.25" customHeight="1">
      <c r="B117" s="27" t="s">
        <v>589</v>
      </c>
      <c r="C117" s="26" t="s">
        <v>17</v>
      </c>
      <c r="D117" s="26" t="s">
        <v>907</v>
      </c>
      <c r="E117" s="26" t="s">
        <v>970</v>
      </c>
      <c r="F117" s="167" t="s">
        <v>1023</v>
      </c>
      <c r="G117" s="26"/>
      <c r="H117" s="26">
        <v>44011881</v>
      </c>
      <c r="I117" s="26">
        <v>1</v>
      </c>
      <c r="J117" s="26">
        <v>4</v>
      </c>
      <c r="K117" s="125">
        <v>430</v>
      </c>
      <c r="L117" s="123" t="s">
        <v>1024</v>
      </c>
      <c r="M117" s="123" t="s">
        <v>1025</v>
      </c>
    </row>
    <row r="118" spans="2:13" ht="17.25" customHeight="1">
      <c r="B118" s="477" t="s">
        <v>3655</v>
      </c>
      <c r="C118" s="303" t="s">
        <v>17</v>
      </c>
      <c r="D118" s="303" t="s">
        <v>907</v>
      </c>
      <c r="E118" s="303" t="s">
        <v>970</v>
      </c>
      <c r="F118" s="304" t="s">
        <v>3556</v>
      </c>
      <c r="G118" s="303"/>
      <c r="H118" s="324">
        <v>44012461</v>
      </c>
      <c r="I118" s="303">
        <v>1</v>
      </c>
      <c r="J118" s="303">
        <v>5</v>
      </c>
      <c r="K118" s="332">
        <v>546</v>
      </c>
      <c r="L118" s="479" t="s">
        <v>3656</v>
      </c>
      <c r="M118" s="480" t="s">
        <v>3657</v>
      </c>
    </row>
    <row r="119" spans="2:13" s="63" customFormat="1" ht="17.25" customHeight="1">
      <c r="B119" s="26" t="s">
        <v>590</v>
      </c>
      <c r="C119" s="26" t="s">
        <v>17</v>
      </c>
      <c r="D119" s="26" t="s">
        <v>907</v>
      </c>
      <c r="E119" s="26" t="s">
        <v>970</v>
      </c>
      <c r="F119" s="167" t="s">
        <v>2858</v>
      </c>
      <c r="G119" s="26"/>
      <c r="H119" s="26">
        <v>44011791</v>
      </c>
      <c r="I119" s="26">
        <v>1</v>
      </c>
      <c r="J119" s="26">
        <v>8</v>
      </c>
      <c r="K119" s="125">
        <v>962</v>
      </c>
      <c r="L119" s="123" t="s">
        <v>1024</v>
      </c>
      <c r="M119" s="123" t="s">
        <v>1026</v>
      </c>
    </row>
    <row r="120" spans="2:13" s="63" customFormat="1" ht="17.25" customHeight="1">
      <c r="B120" s="26" t="s">
        <v>603</v>
      </c>
      <c r="C120" s="26" t="s">
        <v>17</v>
      </c>
      <c r="D120" s="26" t="s">
        <v>907</v>
      </c>
      <c r="E120" s="26" t="s">
        <v>970</v>
      </c>
      <c r="F120" s="167" t="s">
        <v>1027</v>
      </c>
      <c r="G120" s="26"/>
      <c r="H120" s="26">
        <v>44011081</v>
      </c>
      <c r="I120" s="26">
        <v>1</v>
      </c>
      <c r="J120" s="26">
        <v>7</v>
      </c>
      <c r="K120" s="125">
        <v>429</v>
      </c>
      <c r="L120" s="123" t="s">
        <v>1028</v>
      </c>
      <c r="M120" s="123" t="s">
        <v>1029</v>
      </c>
    </row>
    <row r="121" spans="2:13" s="63" customFormat="1" ht="17.25" customHeight="1">
      <c r="B121" s="180" t="s">
        <v>626</v>
      </c>
      <c r="C121" s="26" t="s">
        <v>627</v>
      </c>
      <c r="D121" s="26" t="s">
        <v>7</v>
      </c>
      <c r="E121" s="26" t="s">
        <v>119</v>
      </c>
      <c r="F121" s="167" t="s">
        <v>2859</v>
      </c>
      <c r="G121" s="26"/>
      <c r="H121" s="26">
        <v>44222501</v>
      </c>
      <c r="I121" s="124">
        <v>1</v>
      </c>
      <c r="J121" s="26">
        <v>5</v>
      </c>
      <c r="K121" s="125">
        <v>421</v>
      </c>
      <c r="L121" s="123" t="s">
        <v>1030</v>
      </c>
      <c r="M121" s="123" t="s">
        <v>1031</v>
      </c>
    </row>
    <row r="122" spans="2:13" s="63" customFormat="1" ht="17.25" customHeight="1">
      <c r="B122" s="180" t="s">
        <v>628</v>
      </c>
      <c r="C122" s="26" t="s">
        <v>627</v>
      </c>
      <c r="D122" s="26" t="s">
        <v>1032</v>
      </c>
      <c r="E122" s="26" t="s">
        <v>1033</v>
      </c>
      <c r="F122" s="167" t="s">
        <v>2860</v>
      </c>
      <c r="G122" s="26"/>
      <c r="H122" s="26">
        <v>44011421</v>
      </c>
      <c r="I122" s="124">
        <v>1</v>
      </c>
      <c r="J122" s="26">
        <v>4</v>
      </c>
      <c r="K122" s="125">
        <v>460</v>
      </c>
      <c r="L122" s="123" t="s">
        <v>1034</v>
      </c>
      <c r="M122" s="123" t="s">
        <v>1035</v>
      </c>
    </row>
    <row r="123" spans="2:13" s="63" customFormat="1" ht="17.25" customHeight="1">
      <c r="B123" s="180" t="s">
        <v>629</v>
      </c>
      <c r="C123" s="26" t="s">
        <v>17</v>
      </c>
      <c r="D123" s="26" t="s">
        <v>1036</v>
      </c>
      <c r="E123" s="26" t="s">
        <v>1037</v>
      </c>
      <c r="F123" s="167" t="s">
        <v>2861</v>
      </c>
      <c r="G123" s="26"/>
      <c r="H123" s="26">
        <v>44011691</v>
      </c>
      <c r="I123" s="124">
        <v>1</v>
      </c>
      <c r="J123" s="26">
        <v>6</v>
      </c>
      <c r="K123" s="125">
        <v>621</v>
      </c>
      <c r="L123" s="123" t="s">
        <v>1038</v>
      </c>
      <c r="M123" s="123" t="s">
        <v>1039</v>
      </c>
    </row>
    <row r="124" spans="2:13" s="63" customFormat="1" ht="17.25" customHeight="1">
      <c r="B124" s="180" t="s">
        <v>630</v>
      </c>
      <c r="C124" s="26" t="s">
        <v>17</v>
      </c>
      <c r="D124" s="26" t="s">
        <v>1036</v>
      </c>
      <c r="E124" s="26" t="s">
        <v>1037</v>
      </c>
      <c r="F124" s="167" t="s">
        <v>2862</v>
      </c>
      <c r="G124" s="26"/>
      <c r="H124" s="26">
        <v>44011821</v>
      </c>
      <c r="I124" s="124">
        <v>1</v>
      </c>
      <c r="J124" s="26">
        <v>9</v>
      </c>
      <c r="K124" s="125">
        <v>946</v>
      </c>
      <c r="L124" s="123" t="s">
        <v>1040</v>
      </c>
      <c r="M124" s="123" t="s">
        <v>1041</v>
      </c>
    </row>
    <row r="125" spans="2:13" s="63" customFormat="1" ht="17.25" customHeight="1">
      <c r="B125" s="175" t="s">
        <v>631</v>
      </c>
      <c r="C125" s="84" t="s">
        <v>17</v>
      </c>
      <c r="D125" s="84" t="s">
        <v>1036</v>
      </c>
      <c r="E125" s="84" t="s">
        <v>1037</v>
      </c>
      <c r="F125" s="172" t="s">
        <v>2863</v>
      </c>
      <c r="G125" s="84"/>
      <c r="H125" s="27">
        <v>44011781</v>
      </c>
      <c r="I125" s="177">
        <v>1</v>
      </c>
      <c r="J125" s="84">
        <v>5</v>
      </c>
      <c r="K125" s="170">
        <v>444</v>
      </c>
      <c r="L125" s="171" t="s">
        <v>1042</v>
      </c>
      <c r="M125" s="171" t="s">
        <v>1043</v>
      </c>
    </row>
    <row r="126" spans="2:13" s="63" customFormat="1" ht="17.25" customHeight="1">
      <c r="B126" s="117" t="s">
        <v>652</v>
      </c>
      <c r="C126" s="94" t="s">
        <v>17</v>
      </c>
      <c r="D126" s="94" t="s">
        <v>1036</v>
      </c>
      <c r="E126" s="94" t="s">
        <v>1037</v>
      </c>
      <c r="F126" s="207" t="s">
        <v>2864</v>
      </c>
      <c r="G126" s="152"/>
      <c r="H126" s="499">
        <v>44012061</v>
      </c>
      <c r="I126" s="119">
        <v>1</v>
      </c>
      <c r="J126" s="94">
        <v>5</v>
      </c>
      <c r="K126" s="120">
        <v>411</v>
      </c>
      <c r="L126" s="118" t="s">
        <v>1044</v>
      </c>
      <c r="M126" s="118" t="s">
        <v>1045</v>
      </c>
    </row>
    <row r="127" spans="2:13" s="63" customFormat="1" ht="17.25" customHeight="1">
      <c r="B127" s="117" t="s">
        <v>653</v>
      </c>
      <c r="C127" s="94" t="s">
        <v>17</v>
      </c>
      <c r="D127" s="94" t="s">
        <v>1036</v>
      </c>
      <c r="E127" s="94" t="s">
        <v>1037</v>
      </c>
      <c r="F127" s="207" t="s">
        <v>2865</v>
      </c>
      <c r="G127" s="152"/>
      <c r="H127" s="152">
        <v>44012041</v>
      </c>
      <c r="I127" s="119">
        <v>1</v>
      </c>
      <c r="J127" s="94">
        <v>6</v>
      </c>
      <c r="K127" s="120">
        <v>516</v>
      </c>
      <c r="L127" s="118" t="s">
        <v>1046</v>
      </c>
      <c r="M127" s="118" t="s">
        <v>1047</v>
      </c>
    </row>
    <row r="128" spans="2:13" s="76" customFormat="1" ht="17.25" customHeight="1">
      <c r="B128" s="108" t="s">
        <v>671</v>
      </c>
      <c r="C128" s="27" t="s">
        <v>17</v>
      </c>
      <c r="D128" s="27" t="s">
        <v>1036</v>
      </c>
      <c r="E128" s="27" t="s">
        <v>1048</v>
      </c>
      <c r="F128" s="178" t="s">
        <v>2866</v>
      </c>
      <c r="G128" s="27"/>
      <c r="H128" s="27">
        <v>44011351</v>
      </c>
      <c r="I128" s="104">
        <v>1</v>
      </c>
      <c r="J128" s="108">
        <v>6</v>
      </c>
      <c r="K128" s="109">
        <v>679</v>
      </c>
      <c r="L128" s="100" t="s">
        <v>1049</v>
      </c>
      <c r="M128" s="179" t="s">
        <v>1050</v>
      </c>
    </row>
    <row r="129" spans="2:13" s="63" customFormat="1" ht="17.25" customHeight="1">
      <c r="B129" s="108" t="s">
        <v>672</v>
      </c>
      <c r="C129" s="27" t="s">
        <v>17</v>
      </c>
      <c r="D129" s="27" t="s">
        <v>1036</v>
      </c>
      <c r="E129" s="27" t="s">
        <v>1048</v>
      </c>
      <c r="F129" s="178" t="s">
        <v>2867</v>
      </c>
      <c r="G129" s="27"/>
      <c r="H129" s="27">
        <v>44220201</v>
      </c>
      <c r="I129" s="104">
        <v>1</v>
      </c>
      <c r="J129" s="108">
        <v>7</v>
      </c>
      <c r="K129" s="109">
        <v>754</v>
      </c>
      <c r="L129" s="101" t="s">
        <v>1051</v>
      </c>
      <c r="M129" s="179" t="s">
        <v>1052</v>
      </c>
    </row>
    <row r="130" spans="2:13" s="63" customFormat="1" ht="17.25" customHeight="1">
      <c r="B130" s="108" t="s">
        <v>673</v>
      </c>
      <c r="C130" s="27" t="s">
        <v>17</v>
      </c>
      <c r="D130" s="27" t="s">
        <v>1036</v>
      </c>
      <c r="E130" s="27" t="s">
        <v>1048</v>
      </c>
      <c r="F130" s="178" t="s">
        <v>2868</v>
      </c>
      <c r="G130" s="27"/>
      <c r="H130" s="27">
        <v>44012101</v>
      </c>
      <c r="I130" s="104">
        <v>1</v>
      </c>
      <c r="J130" s="108">
        <v>6</v>
      </c>
      <c r="K130" s="109">
        <v>560</v>
      </c>
      <c r="L130" s="101" t="s">
        <v>1053</v>
      </c>
      <c r="M130" s="179" t="s">
        <v>1054</v>
      </c>
    </row>
    <row r="131" spans="2:13" s="63" customFormat="1" ht="17.25" customHeight="1">
      <c r="B131" s="108" t="s">
        <v>706</v>
      </c>
      <c r="C131" s="27" t="s">
        <v>703</v>
      </c>
      <c r="D131" s="27" t="s">
        <v>1036</v>
      </c>
      <c r="E131" s="27" t="s">
        <v>1048</v>
      </c>
      <c r="F131" s="101" t="s">
        <v>2869</v>
      </c>
      <c r="G131" s="27"/>
      <c r="H131" s="27">
        <v>44012051</v>
      </c>
      <c r="I131" s="104">
        <v>1</v>
      </c>
      <c r="J131" s="203">
        <v>5</v>
      </c>
      <c r="K131" s="204">
        <v>872</v>
      </c>
      <c r="L131" s="100" t="s">
        <v>1055</v>
      </c>
      <c r="M131" s="110" t="s">
        <v>1056</v>
      </c>
    </row>
    <row r="132" spans="2:13" s="63" customFormat="1" ht="17.25" customHeight="1">
      <c r="B132" s="27" t="s">
        <v>760</v>
      </c>
      <c r="C132" s="27" t="s">
        <v>762</v>
      </c>
      <c r="D132" s="27" t="s">
        <v>1036</v>
      </c>
      <c r="E132" s="27" t="s">
        <v>1037</v>
      </c>
      <c r="F132" s="187" t="s">
        <v>2870</v>
      </c>
      <c r="G132" s="96"/>
      <c r="H132" s="96">
        <v>44012141</v>
      </c>
      <c r="I132" s="104">
        <v>1</v>
      </c>
      <c r="J132" s="188">
        <v>8</v>
      </c>
      <c r="K132" s="189">
        <v>1366</v>
      </c>
      <c r="L132" s="101" t="s">
        <v>1057</v>
      </c>
      <c r="M132" s="110" t="s">
        <v>1058</v>
      </c>
    </row>
    <row r="133" spans="2:13" s="63" customFormat="1" ht="17.25" customHeight="1">
      <c r="B133" s="27" t="s">
        <v>761</v>
      </c>
      <c r="C133" s="27" t="s">
        <v>762</v>
      </c>
      <c r="D133" s="27" t="s">
        <v>1036</v>
      </c>
      <c r="E133" s="27" t="s">
        <v>1037</v>
      </c>
      <c r="F133" s="187" t="s">
        <v>2871</v>
      </c>
      <c r="G133" s="96"/>
      <c r="H133" s="96">
        <v>44012091</v>
      </c>
      <c r="I133" s="104">
        <v>1</v>
      </c>
      <c r="J133" s="188">
        <v>8</v>
      </c>
      <c r="K133" s="189">
        <v>910</v>
      </c>
      <c r="L133" s="101" t="s">
        <v>1059</v>
      </c>
      <c r="M133" s="110" t="s">
        <v>1060</v>
      </c>
    </row>
    <row r="134" spans="2:13" s="63" customFormat="1" ht="17.25" customHeight="1">
      <c r="B134" s="27" t="s">
        <v>769</v>
      </c>
      <c r="C134" s="27" t="s">
        <v>766</v>
      </c>
      <c r="D134" s="27" t="s">
        <v>1036</v>
      </c>
      <c r="E134" s="27" t="s">
        <v>1037</v>
      </c>
      <c r="F134" s="187" t="s">
        <v>2872</v>
      </c>
      <c r="G134" s="96"/>
      <c r="H134" s="96">
        <v>44012211</v>
      </c>
      <c r="I134" s="104">
        <v>1</v>
      </c>
      <c r="J134" s="188">
        <v>6</v>
      </c>
      <c r="K134" s="189">
        <v>600</v>
      </c>
      <c r="L134" s="101" t="s">
        <v>1061</v>
      </c>
      <c r="M134" s="110" t="s">
        <v>1062</v>
      </c>
    </row>
    <row r="135" spans="2:13" s="63" customFormat="1" ht="17.25" customHeight="1">
      <c r="B135" s="27" t="s">
        <v>773</v>
      </c>
      <c r="C135" s="27" t="s">
        <v>766</v>
      </c>
      <c r="D135" s="186" t="s">
        <v>1063</v>
      </c>
      <c r="E135" s="27" t="s">
        <v>119</v>
      </c>
      <c r="F135" s="187" t="s">
        <v>2873</v>
      </c>
      <c r="G135" s="27"/>
      <c r="H135" s="27">
        <v>44012201</v>
      </c>
      <c r="I135" s="104">
        <v>1</v>
      </c>
      <c r="J135" s="188">
        <v>7</v>
      </c>
      <c r="K135" s="189">
        <v>673</v>
      </c>
      <c r="L135" s="190" t="s">
        <v>1064</v>
      </c>
      <c r="M135" s="190" t="s">
        <v>1065</v>
      </c>
    </row>
    <row r="136" spans="2:13" s="63" customFormat="1" ht="17.25" customHeight="1">
      <c r="B136" s="26" t="s">
        <v>776</v>
      </c>
      <c r="C136" s="27" t="s">
        <v>756</v>
      </c>
      <c r="D136" s="191" t="s">
        <v>962</v>
      </c>
      <c r="E136" s="27" t="s">
        <v>119</v>
      </c>
      <c r="F136" s="208" t="s">
        <v>2874</v>
      </c>
      <c r="G136" s="26"/>
      <c r="H136" s="26">
        <v>44012171</v>
      </c>
      <c r="I136" s="124">
        <v>1</v>
      </c>
      <c r="J136" s="209">
        <v>8</v>
      </c>
      <c r="K136" s="210">
        <v>650</v>
      </c>
      <c r="L136" s="211" t="s">
        <v>992</v>
      </c>
      <c r="M136" s="211" t="s">
        <v>1066</v>
      </c>
    </row>
    <row r="137" spans="2:13" s="63" customFormat="1" ht="17.25" customHeight="1">
      <c r="B137" s="26" t="s">
        <v>777</v>
      </c>
      <c r="C137" s="27" t="s">
        <v>756</v>
      </c>
      <c r="D137" s="191" t="s">
        <v>962</v>
      </c>
      <c r="E137" s="27" t="s">
        <v>119</v>
      </c>
      <c r="F137" s="208" t="s">
        <v>1067</v>
      </c>
      <c r="G137" s="26"/>
      <c r="H137" s="26">
        <v>44011122</v>
      </c>
      <c r="I137" s="124">
        <v>1</v>
      </c>
      <c r="J137" s="209">
        <v>4</v>
      </c>
      <c r="K137" s="210">
        <v>620</v>
      </c>
      <c r="L137" s="211" t="s">
        <v>1068</v>
      </c>
      <c r="M137" s="211" t="s">
        <v>1069</v>
      </c>
    </row>
    <row r="138" spans="2:13" s="63" customFormat="1" ht="17.25" customHeight="1">
      <c r="B138" s="26" t="s">
        <v>787</v>
      </c>
      <c r="C138" s="26" t="s">
        <v>788</v>
      </c>
      <c r="D138" s="191" t="s">
        <v>966</v>
      </c>
      <c r="E138" s="27" t="s">
        <v>119</v>
      </c>
      <c r="F138" s="208" t="s">
        <v>1070</v>
      </c>
      <c r="G138" s="26"/>
      <c r="H138" s="26">
        <v>44012241</v>
      </c>
      <c r="I138" s="124">
        <v>1</v>
      </c>
      <c r="J138" s="209">
        <v>6</v>
      </c>
      <c r="K138" s="210">
        <v>803</v>
      </c>
      <c r="L138" s="211" t="s">
        <v>1071</v>
      </c>
      <c r="M138" s="211" t="s">
        <v>1072</v>
      </c>
    </row>
    <row r="139" spans="2:13" s="63" customFormat="1" ht="17.25" customHeight="1">
      <c r="B139" s="26" t="s">
        <v>2638</v>
      </c>
      <c r="C139" s="26" t="s">
        <v>756</v>
      </c>
      <c r="D139" s="191" t="s">
        <v>907</v>
      </c>
      <c r="E139" s="191" t="s">
        <v>970</v>
      </c>
      <c r="F139" s="208" t="s">
        <v>2639</v>
      </c>
      <c r="G139" s="198"/>
      <c r="H139" s="26">
        <v>44012381</v>
      </c>
      <c r="I139" s="192">
        <v>1</v>
      </c>
      <c r="J139" s="124">
        <v>6</v>
      </c>
      <c r="K139" s="210">
        <v>746</v>
      </c>
      <c r="L139" s="212" t="s">
        <v>2640</v>
      </c>
      <c r="M139" s="211" t="s">
        <v>2641</v>
      </c>
    </row>
    <row r="140" spans="2:13" s="63" customFormat="1" ht="17.25" customHeight="1">
      <c r="B140" s="26" t="s">
        <v>2637</v>
      </c>
      <c r="C140" s="26" t="s">
        <v>756</v>
      </c>
      <c r="D140" s="191" t="s">
        <v>907</v>
      </c>
      <c r="E140" s="191" t="s">
        <v>970</v>
      </c>
      <c r="F140" s="208" t="s">
        <v>2642</v>
      </c>
      <c r="G140" s="195"/>
      <c r="H140" s="26">
        <v>44014701</v>
      </c>
      <c r="I140" s="192">
        <v>1</v>
      </c>
      <c r="J140" s="124">
        <v>4</v>
      </c>
      <c r="K140" s="210">
        <v>389</v>
      </c>
      <c r="L140" s="212" t="s">
        <v>2643</v>
      </c>
      <c r="M140" s="211" t="s">
        <v>2644</v>
      </c>
    </row>
    <row r="141" spans="2:13" s="63" customFormat="1" ht="17.25" customHeight="1">
      <c r="B141" s="108" t="s">
        <v>2719</v>
      </c>
      <c r="C141" s="26" t="s">
        <v>756</v>
      </c>
      <c r="D141" s="98" t="s">
        <v>2720</v>
      </c>
      <c r="E141" s="98" t="s">
        <v>2721</v>
      </c>
      <c r="F141" s="224" t="s">
        <v>2875</v>
      </c>
      <c r="G141" s="224"/>
      <c r="H141" s="98">
        <v>44012341</v>
      </c>
      <c r="I141" s="295">
        <v>1</v>
      </c>
      <c r="J141" s="98">
        <v>7</v>
      </c>
      <c r="K141" s="223">
        <v>938</v>
      </c>
      <c r="L141" s="224" t="s">
        <v>2722</v>
      </c>
      <c r="M141" s="258" t="s">
        <v>2723</v>
      </c>
    </row>
    <row r="142" spans="2:13" s="63" customFormat="1" ht="17.25" customHeight="1">
      <c r="B142" s="302" t="s">
        <v>3125</v>
      </c>
      <c r="C142" s="383" t="s">
        <v>3126</v>
      </c>
      <c r="D142" s="383" t="s">
        <v>3127</v>
      </c>
      <c r="E142" s="383" t="s">
        <v>3128</v>
      </c>
      <c r="F142" s="384" t="s">
        <v>3129</v>
      </c>
      <c r="G142" s="436"/>
      <c r="H142" s="298">
        <v>44012541</v>
      </c>
      <c r="I142" s="385">
        <v>1</v>
      </c>
      <c r="J142" s="386">
        <v>7</v>
      </c>
      <c r="K142" s="387">
        <v>1020</v>
      </c>
      <c r="L142" s="388" t="s">
        <v>3130</v>
      </c>
      <c r="M142" s="389" t="s">
        <v>3131</v>
      </c>
    </row>
    <row r="143" spans="2:13" s="63" customFormat="1" ht="17.25" customHeight="1">
      <c r="B143" s="298" t="s">
        <v>3202</v>
      </c>
      <c r="C143" s="298" t="s">
        <v>2749</v>
      </c>
      <c r="D143" s="347" t="s">
        <v>3203</v>
      </c>
      <c r="E143" s="347" t="s">
        <v>2721</v>
      </c>
      <c r="F143" s="316" t="s">
        <v>3204</v>
      </c>
      <c r="G143" s="347"/>
      <c r="H143" s="347">
        <v>44012511</v>
      </c>
      <c r="I143" s="300">
        <v>1</v>
      </c>
      <c r="J143" s="349">
        <v>4</v>
      </c>
      <c r="K143" s="489">
        <v>620</v>
      </c>
      <c r="L143" s="299" t="s">
        <v>3205</v>
      </c>
      <c r="M143" s="301" t="s">
        <v>3206</v>
      </c>
    </row>
    <row r="144" spans="2:13" s="63" customFormat="1" ht="17.25" customHeight="1">
      <c r="B144" s="324" t="s">
        <v>3609</v>
      </c>
      <c r="C144" s="324" t="s">
        <v>3610</v>
      </c>
      <c r="D144" s="477" t="s">
        <v>3611</v>
      </c>
      <c r="E144" s="477" t="s">
        <v>3612</v>
      </c>
      <c r="F144" s="449" t="s">
        <v>3613</v>
      </c>
      <c r="G144" s="473"/>
      <c r="H144" s="481" t="s">
        <v>3614</v>
      </c>
      <c r="I144" s="324">
        <v>1</v>
      </c>
      <c r="J144" s="324">
        <v>6</v>
      </c>
      <c r="K144" s="491">
        <v>936</v>
      </c>
      <c r="L144" s="474" t="s">
        <v>3615</v>
      </c>
      <c r="M144" s="475" t="s">
        <v>3616</v>
      </c>
    </row>
    <row r="145" spans="1:13" s="63" customFormat="1" ht="17.25" customHeight="1">
      <c r="B145" s="477" t="s">
        <v>3617</v>
      </c>
      <c r="C145" s="477" t="s">
        <v>3610</v>
      </c>
      <c r="D145" s="477" t="s">
        <v>3611</v>
      </c>
      <c r="E145" s="477" t="s">
        <v>3612</v>
      </c>
      <c r="F145" s="482" t="s">
        <v>3618</v>
      </c>
      <c r="G145" s="473"/>
      <c r="H145" s="324">
        <v>44220701</v>
      </c>
      <c r="I145" s="324">
        <v>1</v>
      </c>
      <c r="J145" s="483">
        <v>10</v>
      </c>
      <c r="K145" s="492">
        <v>912</v>
      </c>
      <c r="L145" s="482" t="s">
        <v>3619</v>
      </c>
      <c r="M145" s="482" t="s">
        <v>3620</v>
      </c>
    </row>
    <row r="146" spans="1:13" s="63" customFormat="1" ht="17.25" customHeight="1">
      <c r="B146" s="477" t="s">
        <v>3621</v>
      </c>
      <c r="C146" s="477" t="s">
        <v>3610</v>
      </c>
      <c r="D146" s="477" t="s">
        <v>3611</v>
      </c>
      <c r="E146" s="477" t="s">
        <v>3612</v>
      </c>
      <c r="F146" s="482" t="s">
        <v>3622</v>
      </c>
      <c r="G146" s="473"/>
      <c r="H146" s="324">
        <v>44011441</v>
      </c>
      <c r="I146" s="324">
        <v>1</v>
      </c>
      <c r="J146" s="483">
        <v>5</v>
      </c>
      <c r="K146" s="492">
        <v>737</v>
      </c>
      <c r="L146" s="482" t="s">
        <v>3623</v>
      </c>
      <c r="M146" s="482" t="s">
        <v>3624</v>
      </c>
    </row>
    <row r="147" spans="1:13" s="61" customFormat="1" ht="17.25" customHeight="1">
      <c r="A147" s="62"/>
      <c r="B147" s="263"/>
      <c r="C147" s="264"/>
      <c r="D147" s="263"/>
      <c r="E147" s="263"/>
      <c r="F147" s="265"/>
      <c r="G147" s="264"/>
      <c r="H147" s="264"/>
      <c r="I147" s="102">
        <f>SUBTOTAL(109,I99:I146)</f>
        <v>48</v>
      </c>
      <c r="J147" s="102">
        <f t="shared" ref="J147:K147" si="3">SUBTOTAL(109,J99:J146)</f>
        <v>274</v>
      </c>
      <c r="K147" s="102">
        <f t="shared" si="3"/>
        <v>29160</v>
      </c>
      <c r="L147" s="266"/>
      <c r="M147" s="265"/>
    </row>
    <row r="148" spans="1:13" s="61" customFormat="1" ht="17.25" customHeight="1">
      <c r="A148" s="62"/>
      <c r="B148" s="103" t="s">
        <v>258</v>
      </c>
      <c r="C148" s="27" t="s">
        <v>465</v>
      </c>
      <c r="D148" s="55" t="s">
        <v>7</v>
      </c>
      <c r="E148" s="55" t="s">
        <v>1275</v>
      </c>
      <c r="F148" s="107" t="s">
        <v>2914</v>
      </c>
      <c r="G148" s="55" t="s">
        <v>1276</v>
      </c>
      <c r="H148" s="55">
        <v>44106301</v>
      </c>
      <c r="I148" s="105">
        <v>1</v>
      </c>
      <c r="J148" s="128">
        <v>9</v>
      </c>
      <c r="K148" s="91">
        <v>1167</v>
      </c>
      <c r="L148" s="115" t="s">
        <v>807</v>
      </c>
      <c r="M148" s="115" t="s">
        <v>1277</v>
      </c>
    </row>
    <row r="149" spans="1:13" s="61" customFormat="1" ht="17.25" customHeight="1">
      <c r="A149" s="62"/>
      <c r="B149" s="103" t="s">
        <v>259</v>
      </c>
      <c r="C149" s="27" t="s">
        <v>465</v>
      </c>
      <c r="D149" s="55" t="s">
        <v>7</v>
      </c>
      <c r="E149" s="55" t="s">
        <v>1275</v>
      </c>
      <c r="F149" s="107" t="s">
        <v>2915</v>
      </c>
      <c r="G149" s="55" t="s">
        <v>1278</v>
      </c>
      <c r="H149" s="55">
        <v>44101101</v>
      </c>
      <c r="I149" s="105">
        <v>1</v>
      </c>
      <c r="J149" s="128">
        <v>6</v>
      </c>
      <c r="K149" s="91">
        <v>1341</v>
      </c>
      <c r="L149" s="115" t="s">
        <v>1279</v>
      </c>
      <c r="M149" s="115" t="s">
        <v>1280</v>
      </c>
    </row>
    <row r="150" spans="1:13" s="61" customFormat="1" ht="17.25" customHeight="1">
      <c r="A150" s="62"/>
      <c r="B150" s="103" t="s">
        <v>260</v>
      </c>
      <c r="C150" s="27" t="s">
        <v>465</v>
      </c>
      <c r="D150" s="55" t="s">
        <v>7</v>
      </c>
      <c r="E150" s="55" t="s">
        <v>1275</v>
      </c>
      <c r="F150" s="107" t="s">
        <v>2916</v>
      </c>
      <c r="G150" s="55" t="s">
        <v>1281</v>
      </c>
      <c r="H150" s="55">
        <v>44104801</v>
      </c>
      <c r="I150" s="105">
        <v>1</v>
      </c>
      <c r="J150" s="128">
        <v>9</v>
      </c>
      <c r="K150" s="91">
        <v>1360</v>
      </c>
      <c r="L150" s="115" t="s">
        <v>1279</v>
      </c>
      <c r="M150" s="115" t="s">
        <v>1282</v>
      </c>
    </row>
    <row r="151" spans="1:13" s="61" customFormat="1" ht="17.25" customHeight="1">
      <c r="A151" s="62"/>
      <c r="B151" s="103" t="s">
        <v>261</v>
      </c>
      <c r="C151" s="27" t="s">
        <v>465</v>
      </c>
      <c r="D151" s="55" t="s">
        <v>7</v>
      </c>
      <c r="E151" s="55" t="s">
        <v>1275</v>
      </c>
      <c r="F151" s="107" t="s">
        <v>2917</v>
      </c>
      <c r="G151" s="55" t="s">
        <v>1283</v>
      </c>
      <c r="H151" s="55">
        <v>44108801</v>
      </c>
      <c r="I151" s="105">
        <v>1</v>
      </c>
      <c r="J151" s="128">
        <v>9</v>
      </c>
      <c r="K151" s="91">
        <v>1262</v>
      </c>
      <c r="L151" s="115" t="s">
        <v>807</v>
      </c>
      <c r="M151" s="115" t="s">
        <v>1284</v>
      </c>
    </row>
    <row r="152" spans="1:13" s="61" customFormat="1" ht="17.25" customHeight="1">
      <c r="A152" s="62"/>
      <c r="B152" s="117" t="s">
        <v>621</v>
      </c>
      <c r="C152" s="27" t="s">
        <v>465</v>
      </c>
      <c r="D152" s="94" t="s">
        <v>7</v>
      </c>
      <c r="E152" s="94" t="s">
        <v>37</v>
      </c>
      <c r="F152" s="100" t="s">
        <v>2918</v>
      </c>
      <c r="G152" s="94"/>
      <c r="H152" s="94">
        <v>44101031</v>
      </c>
      <c r="I152" s="119">
        <v>1</v>
      </c>
      <c r="J152" s="94">
        <v>6</v>
      </c>
      <c r="K152" s="120">
        <v>520</v>
      </c>
      <c r="L152" s="118" t="s">
        <v>1285</v>
      </c>
      <c r="M152" s="118" t="s">
        <v>1286</v>
      </c>
    </row>
    <row r="153" spans="1:13" s="61" customFormat="1" ht="17.25" customHeight="1">
      <c r="A153" s="62"/>
      <c r="B153" s="117" t="s">
        <v>647</v>
      </c>
      <c r="C153" s="27" t="s">
        <v>465</v>
      </c>
      <c r="D153" s="94" t="s">
        <v>1287</v>
      </c>
      <c r="E153" s="94" t="s">
        <v>1288</v>
      </c>
      <c r="F153" s="304" t="s">
        <v>3110</v>
      </c>
      <c r="G153" s="152" t="s">
        <v>1289</v>
      </c>
      <c r="H153" s="152">
        <v>44101081</v>
      </c>
      <c r="I153" s="119">
        <v>1</v>
      </c>
      <c r="J153" s="94">
        <v>9</v>
      </c>
      <c r="K153" s="120">
        <v>1410</v>
      </c>
      <c r="L153" s="118" t="s">
        <v>1111</v>
      </c>
      <c r="M153" s="118" t="s">
        <v>1290</v>
      </c>
    </row>
    <row r="154" spans="1:13" s="61" customFormat="1" ht="17.25" customHeight="1">
      <c r="A154" s="62"/>
      <c r="B154" s="298" t="s">
        <v>2801</v>
      </c>
      <c r="C154" s="27" t="s">
        <v>465</v>
      </c>
      <c r="D154" s="298" t="s">
        <v>2798</v>
      </c>
      <c r="E154" s="347" t="s">
        <v>1275</v>
      </c>
      <c r="F154" s="334" t="s">
        <v>2919</v>
      </c>
      <c r="G154" s="501" t="s">
        <v>3658</v>
      </c>
      <c r="H154" s="317">
        <v>44101351</v>
      </c>
      <c r="I154" s="300">
        <v>1</v>
      </c>
      <c r="J154" s="376">
        <v>7</v>
      </c>
      <c r="K154" s="348">
        <v>694</v>
      </c>
      <c r="L154" s="299" t="s">
        <v>2799</v>
      </c>
      <c r="M154" s="301" t="s">
        <v>2800</v>
      </c>
    </row>
    <row r="155" spans="1:13" s="61" customFormat="1" ht="17.25" customHeight="1">
      <c r="A155" s="62"/>
      <c r="B155" s="263"/>
      <c r="C155" s="264"/>
      <c r="D155" s="263"/>
      <c r="E155" s="263"/>
      <c r="F155" s="265"/>
      <c r="G155" s="264"/>
      <c r="H155" s="264"/>
      <c r="I155" s="113">
        <f>SUBTOTAL(109,I148:I154)</f>
        <v>7</v>
      </c>
      <c r="J155" s="113">
        <f t="shared" ref="J155:K155" si="4">SUBTOTAL(109,J148:J154)</f>
        <v>55</v>
      </c>
      <c r="K155" s="113">
        <f t="shared" si="4"/>
        <v>7754</v>
      </c>
      <c r="L155" s="268"/>
      <c r="M155" s="266"/>
    </row>
    <row r="156" spans="1:13" s="61" customFormat="1" ht="17.25" customHeight="1">
      <c r="A156" s="62"/>
      <c r="B156" s="103" t="s">
        <v>391</v>
      </c>
      <c r="C156" s="27" t="s">
        <v>3147</v>
      </c>
      <c r="D156" s="55" t="s">
        <v>907</v>
      </c>
      <c r="E156" s="55" t="s">
        <v>1889</v>
      </c>
      <c r="F156" s="107" t="s">
        <v>1890</v>
      </c>
      <c r="G156" s="27" t="s">
        <v>1891</v>
      </c>
      <c r="H156" s="27">
        <v>44135501</v>
      </c>
      <c r="I156" s="91">
        <v>1</v>
      </c>
      <c r="J156" s="128">
        <v>9</v>
      </c>
      <c r="K156" s="128">
        <v>1406</v>
      </c>
      <c r="L156" s="106" t="s">
        <v>807</v>
      </c>
      <c r="M156" s="107" t="s">
        <v>1892</v>
      </c>
    </row>
    <row r="157" spans="1:13" s="61" customFormat="1" ht="17.25" customHeight="1">
      <c r="A157" s="62"/>
      <c r="B157" s="103" t="s">
        <v>614</v>
      </c>
      <c r="C157" s="27" t="s">
        <v>3147</v>
      </c>
      <c r="D157" s="55" t="s">
        <v>907</v>
      </c>
      <c r="E157" s="55" t="s">
        <v>1889</v>
      </c>
      <c r="F157" s="304" t="s">
        <v>3003</v>
      </c>
      <c r="G157" s="27" t="s">
        <v>1893</v>
      </c>
      <c r="H157" s="27">
        <v>44139201</v>
      </c>
      <c r="I157" s="91">
        <v>1</v>
      </c>
      <c r="J157" s="128">
        <v>9</v>
      </c>
      <c r="K157" s="128">
        <v>1162</v>
      </c>
      <c r="L157" s="106" t="s">
        <v>807</v>
      </c>
      <c r="M157" s="107" t="s">
        <v>1894</v>
      </c>
    </row>
    <row r="158" spans="1:13" s="61" customFormat="1" ht="17.25" customHeight="1">
      <c r="A158" s="62"/>
      <c r="B158" s="154" t="s">
        <v>611</v>
      </c>
      <c r="C158" s="27" t="s">
        <v>3147</v>
      </c>
      <c r="D158" s="155" t="s">
        <v>7</v>
      </c>
      <c r="E158" s="155" t="s">
        <v>147</v>
      </c>
      <c r="F158" s="156" t="s">
        <v>3004</v>
      </c>
      <c r="G158" s="27"/>
      <c r="H158" s="27">
        <v>44131061</v>
      </c>
      <c r="I158" s="243">
        <v>1</v>
      </c>
      <c r="J158" s="251">
        <v>5</v>
      </c>
      <c r="K158" s="251">
        <v>560</v>
      </c>
      <c r="L158" s="197" t="s">
        <v>1895</v>
      </c>
      <c r="M158" s="156" t="s">
        <v>1896</v>
      </c>
    </row>
    <row r="159" spans="1:13" s="61" customFormat="1" ht="17.25" customHeight="1">
      <c r="A159" s="62"/>
      <c r="B159" s="180" t="s">
        <v>641</v>
      </c>
      <c r="C159" s="27" t="s">
        <v>3147</v>
      </c>
      <c r="D159" s="26" t="s">
        <v>1287</v>
      </c>
      <c r="E159" s="26" t="s">
        <v>1897</v>
      </c>
      <c r="F159" s="304" t="s">
        <v>3005</v>
      </c>
      <c r="G159" s="176" t="s">
        <v>1898</v>
      </c>
      <c r="H159" s="176">
        <v>44139401</v>
      </c>
      <c r="I159" s="124">
        <v>1</v>
      </c>
      <c r="J159" s="26">
        <v>6</v>
      </c>
      <c r="K159" s="125">
        <v>759</v>
      </c>
      <c r="L159" s="123" t="s">
        <v>1899</v>
      </c>
      <c r="M159" s="123" t="s">
        <v>1900</v>
      </c>
    </row>
    <row r="160" spans="1:13" s="61" customFormat="1" ht="17.25" customHeight="1">
      <c r="A160" s="62"/>
      <c r="B160" s="155" t="s">
        <v>728</v>
      </c>
      <c r="C160" s="27" t="s">
        <v>3147</v>
      </c>
      <c r="D160" s="155" t="s">
        <v>907</v>
      </c>
      <c r="E160" s="155" t="s">
        <v>1889</v>
      </c>
      <c r="F160" s="156" t="s">
        <v>1901</v>
      </c>
      <c r="G160" s="55"/>
      <c r="H160" s="55">
        <v>44134701</v>
      </c>
      <c r="I160" s="243">
        <v>1</v>
      </c>
      <c r="J160" s="243">
        <v>5</v>
      </c>
      <c r="K160" s="243">
        <v>908</v>
      </c>
      <c r="L160" s="197" t="s">
        <v>1902</v>
      </c>
      <c r="M160" s="156" t="s">
        <v>1903</v>
      </c>
    </row>
    <row r="161" spans="1:13" s="61" customFormat="1" ht="17.25" customHeight="1">
      <c r="A161" s="62"/>
      <c r="B161" s="27" t="s">
        <v>770</v>
      </c>
      <c r="C161" s="27" t="s">
        <v>3147</v>
      </c>
      <c r="D161" s="27" t="s">
        <v>7</v>
      </c>
      <c r="E161" s="27" t="s">
        <v>147</v>
      </c>
      <c r="F161" s="187" t="s">
        <v>3006</v>
      </c>
      <c r="G161" s="96"/>
      <c r="H161" s="96">
        <v>44131051</v>
      </c>
      <c r="I161" s="104">
        <v>1</v>
      </c>
      <c r="J161" s="188">
        <v>8</v>
      </c>
      <c r="K161" s="189">
        <v>1200</v>
      </c>
      <c r="L161" s="101" t="s">
        <v>1904</v>
      </c>
      <c r="M161" s="110" t="s">
        <v>1905</v>
      </c>
    </row>
    <row r="162" spans="1:13" s="61" customFormat="1" ht="17.25" customHeight="1">
      <c r="A162" s="62"/>
      <c r="B162" s="26" t="s">
        <v>2481</v>
      </c>
      <c r="C162" s="27" t="s">
        <v>3147</v>
      </c>
      <c r="D162" s="26" t="s">
        <v>2507</v>
      </c>
      <c r="E162" s="26" t="s">
        <v>1889</v>
      </c>
      <c r="F162" s="304" t="s">
        <v>3007</v>
      </c>
      <c r="G162" s="501" t="s">
        <v>3660</v>
      </c>
      <c r="H162" s="96">
        <v>44131141</v>
      </c>
      <c r="I162" s="165">
        <v>1</v>
      </c>
      <c r="J162" s="377">
        <v>6</v>
      </c>
      <c r="K162" s="378">
        <v>849</v>
      </c>
      <c r="L162" s="212" t="s">
        <v>1193</v>
      </c>
      <c r="M162" s="167" t="s">
        <v>2482</v>
      </c>
    </row>
    <row r="163" spans="1:13" s="61" customFormat="1" ht="17.25" customHeight="1">
      <c r="A163" s="62"/>
      <c r="B163" s="26" t="s">
        <v>2547</v>
      </c>
      <c r="C163" s="27" t="s">
        <v>3147</v>
      </c>
      <c r="D163" s="26" t="s">
        <v>907</v>
      </c>
      <c r="E163" s="26" t="s">
        <v>1889</v>
      </c>
      <c r="F163" s="208" t="s">
        <v>2548</v>
      </c>
      <c r="G163" s="198"/>
      <c r="H163" s="27">
        <v>44131171</v>
      </c>
      <c r="I163" s="165">
        <v>1</v>
      </c>
      <c r="J163" s="165">
        <v>7</v>
      </c>
      <c r="K163" s="124">
        <v>1110</v>
      </c>
      <c r="L163" s="212" t="s">
        <v>2549</v>
      </c>
      <c r="M163" s="212" t="s">
        <v>2550</v>
      </c>
    </row>
    <row r="164" spans="1:13" s="61" customFormat="1" ht="17.25" customHeight="1">
      <c r="A164" s="62"/>
      <c r="B164" s="26" t="s">
        <v>2615</v>
      </c>
      <c r="C164" s="27" t="s">
        <v>3147</v>
      </c>
      <c r="D164" s="26" t="s">
        <v>907</v>
      </c>
      <c r="E164" s="26" t="s">
        <v>1889</v>
      </c>
      <c r="F164" s="304" t="s">
        <v>3008</v>
      </c>
      <c r="G164" s="501" t="s">
        <v>3661</v>
      </c>
      <c r="H164" s="26">
        <v>44139601</v>
      </c>
      <c r="I164" s="192">
        <v>1</v>
      </c>
      <c r="J164" s="165">
        <v>6</v>
      </c>
      <c r="K164" s="182">
        <v>868</v>
      </c>
      <c r="L164" s="196" t="s">
        <v>2616</v>
      </c>
      <c r="M164" s="212" t="s">
        <v>2617</v>
      </c>
    </row>
    <row r="165" spans="1:13" s="61" customFormat="1" ht="17.25" customHeight="1">
      <c r="A165" s="62"/>
      <c r="B165" s="180" t="s">
        <v>2724</v>
      </c>
      <c r="C165" s="27" t="s">
        <v>3147</v>
      </c>
      <c r="D165" s="192" t="s">
        <v>2725</v>
      </c>
      <c r="E165" s="192" t="s">
        <v>2726</v>
      </c>
      <c r="F165" s="225" t="s">
        <v>3009</v>
      </c>
      <c r="G165" s="224"/>
      <c r="H165" s="98">
        <v>44131191</v>
      </c>
      <c r="I165" s="342">
        <v>1</v>
      </c>
      <c r="J165" s="192">
        <v>5</v>
      </c>
      <c r="K165" s="213">
        <v>1101</v>
      </c>
      <c r="L165" s="225" t="s">
        <v>2727</v>
      </c>
      <c r="M165" s="260" t="s">
        <v>2728</v>
      </c>
    </row>
    <row r="166" spans="1:13" s="61" customFormat="1" ht="17.25" customHeight="1">
      <c r="A166" s="62"/>
      <c r="B166" s="272"/>
      <c r="C166" s="273"/>
      <c r="D166" s="272"/>
      <c r="E166" s="272"/>
      <c r="F166" s="274"/>
      <c r="G166" s="263"/>
      <c r="H166" s="263"/>
      <c r="I166" s="122">
        <f>SUBTOTAL(109,I156:I165)</f>
        <v>10</v>
      </c>
      <c r="J166" s="122">
        <f>SUBTOTAL(109,J156:J165)</f>
        <v>66</v>
      </c>
      <c r="K166" s="122">
        <f>SUBTOTAL(109,K156:K165)</f>
        <v>9923</v>
      </c>
      <c r="L166" s="275"/>
      <c r="M166" s="274"/>
    </row>
    <row r="167" spans="1:13" ht="17.25" customHeight="1">
      <c r="A167" s="62"/>
      <c r="B167" s="103" t="s">
        <v>221</v>
      </c>
      <c r="C167" s="27" t="s">
        <v>17</v>
      </c>
      <c r="D167" s="55" t="s">
        <v>24</v>
      </c>
      <c r="E167" s="55" t="s">
        <v>1073</v>
      </c>
      <c r="F167" s="107" t="s">
        <v>2876</v>
      </c>
      <c r="G167" s="27" t="s">
        <v>1074</v>
      </c>
      <c r="H167" s="27">
        <v>51017801</v>
      </c>
      <c r="I167" s="104">
        <v>1</v>
      </c>
      <c r="J167" s="105">
        <v>12</v>
      </c>
      <c r="K167" s="105">
        <v>1828</v>
      </c>
      <c r="L167" s="115" t="s">
        <v>807</v>
      </c>
      <c r="M167" s="107" t="s">
        <v>1075</v>
      </c>
    </row>
    <row r="168" spans="1:13" s="63" customFormat="1" ht="17.25" customHeight="1">
      <c r="A168" s="62"/>
      <c r="B168" s="103" t="s">
        <v>222</v>
      </c>
      <c r="C168" s="27" t="s">
        <v>29</v>
      </c>
      <c r="D168" s="55" t="s">
        <v>11</v>
      </c>
      <c r="E168" s="55" t="s">
        <v>118</v>
      </c>
      <c r="F168" s="107" t="s">
        <v>2877</v>
      </c>
      <c r="G168" s="27" t="s">
        <v>1076</v>
      </c>
      <c r="H168" s="27">
        <v>51011161</v>
      </c>
      <c r="I168" s="91">
        <v>1</v>
      </c>
      <c r="J168" s="128">
        <v>11</v>
      </c>
      <c r="K168" s="128">
        <v>1519</v>
      </c>
      <c r="L168" s="106" t="s">
        <v>807</v>
      </c>
      <c r="M168" s="107" t="s">
        <v>1077</v>
      </c>
    </row>
    <row r="169" spans="1:13" ht="17.25" customHeight="1">
      <c r="A169" s="62"/>
      <c r="B169" s="103" t="s">
        <v>223</v>
      </c>
      <c r="C169" s="27" t="s">
        <v>17</v>
      </c>
      <c r="D169" s="55" t="s">
        <v>24</v>
      </c>
      <c r="E169" s="55" t="s">
        <v>1073</v>
      </c>
      <c r="F169" s="107" t="s">
        <v>1078</v>
      </c>
      <c r="G169" s="27" t="s">
        <v>1079</v>
      </c>
      <c r="H169" s="27">
        <v>51015301</v>
      </c>
      <c r="I169" s="104">
        <v>1</v>
      </c>
      <c r="J169" s="105">
        <v>13</v>
      </c>
      <c r="K169" s="105">
        <v>1919</v>
      </c>
      <c r="L169" s="115" t="s">
        <v>807</v>
      </c>
      <c r="M169" s="107" t="s">
        <v>1080</v>
      </c>
    </row>
    <row r="170" spans="1:13" ht="17.25" customHeight="1">
      <c r="A170" s="62"/>
      <c r="B170" s="103" t="s">
        <v>224</v>
      </c>
      <c r="C170" s="27" t="s">
        <v>17</v>
      </c>
      <c r="D170" s="55" t="s">
        <v>24</v>
      </c>
      <c r="E170" s="55" t="s">
        <v>1073</v>
      </c>
      <c r="F170" s="107" t="s">
        <v>2878</v>
      </c>
      <c r="G170" s="27" t="s">
        <v>1081</v>
      </c>
      <c r="H170" s="27">
        <v>51017601</v>
      </c>
      <c r="I170" s="104">
        <v>1</v>
      </c>
      <c r="J170" s="105">
        <v>9</v>
      </c>
      <c r="K170" s="105">
        <v>1874</v>
      </c>
      <c r="L170" s="127" t="s">
        <v>1082</v>
      </c>
      <c r="M170" s="107" t="s">
        <v>1083</v>
      </c>
    </row>
    <row r="171" spans="1:13" ht="17.25" customHeight="1">
      <c r="A171" s="62"/>
      <c r="B171" s="103" t="s">
        <v>225</v>
      </c>
      <c r="C171" s="27" t="s">
        <v>465</v>
      </c>
      <c r="D171" s="55" t="s">
        <v>24</v>
      </c>
      <c r="E171" s="55" t="s">
        <v>1073</v>
      </c>
      <c r="F171" s="107" t="s">
        <v>1084</v>
      </c>
      <c r="G171" s="27" t="s">
        <v>1085</v>
      </c>
      <c r="H171" s="27">
        <v>51019901</v>
      </c>
      <c r="I171" s="104">
        <v>1</v>
      </c>
      <c r="J171" s="105">
        <v>6</v>
      </c>
      <c r="K171" s="105">
        <v>1041</v>
      </c>
      <c r="L171" s="127" t="s">
        <v>1086</v>
      </c>
      <c r="M171" s="107" t="s">
        <v>1087</v>
      </c>
    </row>
    <row r="172" spans="1:13" ht="17.25" customHeight="1">
      <c r="A172" s="62"/>
      <c r="B172" s="103" t="s">
        <v>226</v>
      </c>
      <c r="C172" s="27" t="s">
        <v>17</v>
      </c>
      <c r="D172" s="55" t="s">
        <v>24</v>
      </c>
      <c r="E172" s="55" t="s">
        <v>1073</v>
      </c>
      <c r="F172" s="107" t="s">
        <v>1088</v>
      </c>
      <c r="G172" s="27" t="s">
        <v>1089</v>
      </c>
      <c r="H172" s="27">
        <v>51018301</v>
      </c>
      <c r="I172" s="104">
        <v>1</v>
      </c>
      <c r="J172" s="105">
        <v>7</v>
      </c>
      <c r="K172" s="105">
        <v>921</v>
      </c>
      <c r="L172" s="127" t="s">
        <v>1090</v>
      </c>
      <c r="M172" s="107" t="s">
        <v>1091</v>
      </c>
    </row>
    <row r="173" spans="1:13" ht="17.25" customHeight="1">
      <c r="A173" s="62"/>
      <c r="B173" s="103" t="s">
        <v>227</v>
      </c>
      <c r="C173" s="27" t="s">
        <v>465</v>
      </c>
      <c r="D173" s="55" t="s">
        <v>24</v>
      </c>
      <c r="E173" s="55" t="s">
        <v>1073</v>
      </c>
      <c r="F173" s="107" t="s">
        <v>1092</v>
      </c>
      <c r="G173" s="27" t="s">
        <v>1093</v>
      </c>
      <c r="H173" s="27">
        <v>51017701</v>
      </c>
      <c r="I173" s="104">
        <v>1</v>
      </c>
      <c r="J173" s="105">
        <v>8</v>
      </c>
      <c r="K173" s="105">
        <v>1205</v>
      </c>
      <c r="L173" s="127" t="s">
        <v>1094</v>
      </c>
      <c r="M173" s="107" t="s">
        <v>1095</v>
      </c>
    </row>
    <row r="174" spans="1:13" ht="17.25" customHeight="1">
      <c r="A174" s="62"/>
      <c r="B174" s="103" t="s">
        <v>228</v>
      </c>
      <c r="C174" s="27" t="s">
        <v>17</v>
      </c>
      <c r="D174" s="55" t="s">
        <v>24</v>
      </c>
      <c r="E174" s="55" t="s">
        <v>1073</v>
      </c>
      <c r="F174" s="107" t="s">
        <v>1096</v>
      </c>
      <c r="G174" s="27" t="s">
        <v>1097</v>
      </c>
      <c r="H174" s="27">
        <v>51017901</v>
      </c>
      <c r="I174" s="104">
        <v>1</v>
      </c>
      <c r="J174" s="105">
        <v>8</v>
      </c>
      <c r="K174" s="105">
        <v>1130</v>
      </c>
      <c r="L174" s="127" t="s">
        <v>1098</v>
      </c>
      <c r="M174" s="107" t="s">
        <v>1099</v>
      </c>
    </row>
    <row r="175" spans="1:13" ht="17.25" customHeight="1">
      <c r="A175" s="62"/>
      <c r="B175" s="103" t="s">
        <v>230</v>
      </c>
      <c r="C175" s="27" t="s">
        <v>465</v>
      </c>
      <c r="D175" s="55" t="s">
        <v>24</v>
      </c>
      <c r="E175" s="55" t="s">
        <v>118</v>
      </c>
      <c r="F175" s="107" t="s">
        <v>2879</v>
      </c>
      <c r="G175" s="27" t="s">
        <v>1102</v>
      </c>
      <c r="H175" s="27">
        <v>51010021</v>
      </c>
      <c r="I175" s="104">
        <v>1</v>
      </c>
      <c r="J175" s="128">
        <v>7</v>
      </c>
      <c r="K175" s="128">
        <v>1210</v>
      </c>
      <c r="L175" s="106" t="s">
        <v>1103</v>
      </c>
      <c r="M175" s="107" t="s">
        <v>1104</v>
      </c>
    </row>
    <row r="176" spans="1:13" ht="17.25" customHeight="1">
      <c r="A176" s="62"/>
      <c r="B176" s="108" t="s">
        <v>640</v>
      </c>
      <c r="C176" s="27" t="s">
        <v>465</v>
      </c>
      <c r="D176" s="27" t="s">
        <v>1105</v>
      </c>
      <c r="E176" s="27" t="s">
        <v>1106</v>
      </c>
      <c r="F176" s="334" t="s">
        <v>2880</v>
      </c>
      <c r="G176" s="174" t="s">
        <v>1107</v>
      </c>
      <c r="H176" s="174">
        <v>51010551</v>
      </c>
      <c r="I176" s="104">
        <v>1</v>
      </c>
      <c r="J176" s="27">
        <v>7</v>
      </c>
      <c r="K176" s="99">
        <v>1180</v>
      </c>
      <c r="L176" s="100" t="s">
        <v>1108</v>
      </c>
      <c r="M176" s="100" t="s">
        <v>1109</v>
      </c>
    </row>
    <row r="177" spans="1:14" ht="17.25" customHeight="1">
      <c r="A177" s="62"/>
      <c r="B177" s="117" t="s">
        <v>639</v>
      </c>
      <c r="C177" s="94" t="s">
        <v>465</v>
      </c>
      <c r="D177" s="94" t="s">
        <v>1105</v>
      </c>
      <c r="E177" s="94" t="s">
        <v>1106</v>
      </c>
      <c r="F177" s="334" t="s">
        <v>2881</v>
      </c>
      <c r="G177" s="152" t="s">
        <v>1110</v>
      </c>
      <c r="H177" s="152">
        <v>51010561</v>
      </c>
      <c r="I177" s="119">
        <v>1</v>
      </c>
      <c r="J177" s="321">
        <v>11</v>
      </c>
      <c r="K177" s="329">
        <v>1514</v>
      </c>
      <c r="L177" s="118" t="s">
        <v>1111</v>
      </c>
      <c r="M177" s="118" t="s">
        <v>1112</v>
      </c>
    </row>
    <row r="178" spans="1:14" ht="17.25" customHeight="1">
      <c r="A178" s="62"/>
      <c r="B178" s="108" t="s">
        <v>648</v>
      </c>
      <c r="C178" s="27" t="s">
        <v>649</v>
      </c>
      <c r="D178" s="27" t="s">
        <v>1105</v>
      </c>
      <c r="E178" s="27" t="s">
        <v>1106</v>
      </c>
      <c r="F178" s="334" t="s">
        <v>2882</v>
      </c>
      <c r="G178" s="152" t="s">
        <v>1113</v>
      </c>
      <c r="H178" s="152">
        <v>51010691</v>
      </c>
      <c r="I178" s="104">
        <v>1</v>
      </c>
      <c r="J178" s="347">
        <v>14</v>
      </c>
      <c r="K178" s="348">
        <v>2002</v>
      </c>
      <c r="L178" s="100" t="s">
        <v>1111</v>
      </c>
      <c r="M178" s="100" t="s">
        <v>1114</v>
      </c>
    </row>
    <row r="179" spans="1:14" ht="17.25" customHeight="1">
      <c r="A179" s="62"/>
      <c r="B179" s="180" t="s">
        <v>676</v>
      </c>
      <c r="C179" s="26" t="s">
        <v>17</v>
      </c>
      <c r="D179" s="26" t="s">
        <v>11</v>
      </c>
      <c r="E179" s="26" t="s">
        <v>1106</v>
      </c>
      <c r="F179" s="181" t="s">
        <v>2883</v>
      </c>
      <c r="G179" s="27"/>
      <c r="H179" s="27">
        <v>51010802</v>
      </c>
      <c r="I179" s="124">
        <v>1</v>
      </c>
      <c r="J179" s="191">
        <v>10</v>
      </c>
      <c r="K179" s="182">
        <v>1113</v>
      </c>
      <c r="L179" s="167" t="s">
        <v>1115</v>
      </c>
      <c r="M179" s="183" t="s">
        <v>1116</v>
      </c>
    </row>
    <row r="180" spans="1:14" s="130" customFormat="1" ht="16.5" customHeight="1">
      <c r="A180" s="129"/>
      <c r="B180" s="180" t="s">
        <v>2401</v>
      </c>
      <c r="C180" s="27" t="s">
        <v>17</v>
      </c>
      <c r="D180" s="26" t="s">
        <v>24</v>
      </c>
      <c r="E180" s="26" t="s">
        <v>1073</v>
      </c>
      <c r="F180" s="181" t="s">
        <v>2402</v>
      </c>
      <c r="G180" s="101"/>
      <c r="H180" s="165">
        <v>51015821</v>
      </c>
      <c r="I180" s="192">
        <v>1</v>
      </c>
      <c r="J180" s="192">
        <v>6</v>
      </c>
      <c r="K180" s="124">
        <v>920</v>
      </c>
      <c r="L180" s="208" t="s">
        <v>2403</v>
      </c>
      <c r="M180" s="201" t="s">
        <v>2404</v>
      </c>
    </row>
    <row r="181" spans="1:14" s="130" customFormat="1" ht="16.5" customHeight="1">
      <c r="A181" s="129"/>
      <c r="B181" s="180" t="s">
        <v>2461</v>
      </c>
      <c r="C181" s="26" t="s">
        <v>2460</v>
      </c>
      <c r="D181" s="26" t="s">
        <v>24</v>
      </c>
      <c r="E181" s="26" t="s">
        <v>1073</v>
      </c>
      <c r="F181" s="181" t="s">
        <v>2462</v>
      </c>
      <c r="G181" s="101"/>
      <c r="H181" s="27">
        <v>51015831</v>
      </c>
      <c r="I181" s="165">
        <v>1</v>
      </c>
      <c r="J181" s="192">
        <v>7</v>
      </c>
      <c r="K181" s="213">
        <v>1051</v>
      </c>
      <c r="L181" s="196" t="s">
        <v>2463</v>
      </c>
      <c r="M181" s="208" t="s">
        <v>2464</v>
      </c>
      <c r="N181" s="137"/>
    </row>
    <row r="182" spans="1:14" s="130" customFormat="1" ht="16.5" customHeight="1">
      <c r="A182" s="129"/>
      <c r="B182" s="180" t="s">
        <v>2618</v>
      </c>
      <c r="C182" s="26" t="s">
        <v>758</v>
      </c>
      <c r="D182" s="26" t="s">
        <v>24</v>
      </c>
      <c r="E182" s="26" t="s">
        <v>1073</v>
      </c>
      <c r="F182" s="181" t="s">
        <v>2619</v>
      </c>
      <c r="G182" s="101"/>
      <c r="H182" s="26">
        <v>51015861</v>
      </c>
      <c r="I182" s="192">
        <v>1</v>
      </c>
      <c r="J182" s="165">
        <v>10</v>
      </c>
      <c r="K182" s="213">
        <v>2060</v>
      </c>
      <c r="L182" s="214" t="s">
        <v>2620</v>
      </c>
      <c r="M182" s="196" t="s">
        <v>2621</v>
      </c>
      <c r="N182" s="137"/>
    </row>
    <row r="183" spans="1:14" s="11" customFormat="1" ht="16.5" customHeight="1">
      <c r="A183" s="22"/>
      <c r="B183" s="435" t="s">
        <v>3299</v>
      </c>
      <c r="C183" s="435" t="s">
        <v>3306</v>
      </c>
      <c r="D183" s="436" t="s">
        <v>3300</v>
      </c>
      <c r="E183" s="436" t="s">
        <v>3301</v>
      </c>
      <c r="F183" s="437" t="s">
        <v>3302</v>
      </c>
      <c r="G183" s="394" t="s">
        <v>3303</v>
      </c>
      <c r="H183" s="435">
        <v>51015971</v>
      </c>
      <c r="I183" s="435">
        <v>1</v>
      </c>
      <c r="J183" s="435">
        <v>9</v>
      </c>
      <c r="K183" s="493">
        <v>1484</v>
      </c>
      <c r="L183" s="437" t="s">
        <v>3304</v>
      </c>
      <c r="M183" s="437" t="s">
        <v>3305</v>
      </c>
      <c r="N183" s="137"/>
    </row>
    <row r="184" spans="1:14" s="11" customFormat="1" ht="16.5" customHeight="1">
      <c r="A184" s="22"/>
      <c r="B184" s="303" t="s">
        <v>3372</v>
      </c>
      <c r="C184" s="303" t="s">
        <v>3312</v>
      </c>
      <c r="D184" s="436" t="s">
        <v>3376</v>
      </c>
      <c r="E184" s="383" t="s">
        <v>1106</v>
      </c>
      <c r="F184" s="304" t="s">
        <v>3373</v>
      </c>
      <c r="G184" s="304"/>
      <c r="H184" s="435">
        <v>51010171</v>
      </c>
      <c r="I184" s="383">
        <v>1</v>
      </c>
      <c r="J184" s="438">
        <v>7</v>
      </c>
      <c r="K184" s="493">
        <v>1198</v>
      </c>
      <c r="L184" s="433" t="s">
        <v>3374</v>
      </c>
      <c r="M184" s="439" t="s">
        <v>3375</v>
      </c>
      <c r="N184" s="137"/>
    </row>
    <row r="185" spans="1:14" s="11" customFormat="1" ht="16.5" customHeight="1">
      <c r="A185" s="22"/>
      <c r="B185" s="303" t="s">
        <v>3466</v>
      </c>
      <c r="C185" s="303" t="s">
        <v>3464</v>
      </c>
      <c r="D185" s="436" t="s">
        <v>24</v>
      </c>
      <c r="E185" s="383" t="s">
        <v>1073</v>
      </c>
      <c r="F185" s="304" t="s">
        <v>3468</v>
      </c>
      <c r="G185" s="352" t="s">
        <v>3664</v>
      </c>
      <c r="H185" s="435">
        <v>51016031</v>
      </c>
      <c r="I185" s="383">
        <v>1</v>
      </c>
      <c r="J185" s="438">
        <v>8</v>
      </c>
      <c r="K185" s="493">
        <v>653</v>
      </c>
      <c r="L185" s="433" t="s">
        <v>1193</v>
      </c>
      <c r="M185" s="439" t="s">
        <v>3467</v>
      </c>
      <c r="N185" s="137"/>
    </row>
    <row r="186" spans="1:14" s="11" customFormat="1" ht="16.5" customHeight="1">
      <c r="A186" s="22"/>
      <c r="B186" s="303" t="s">
        <v>3513</v>
      </c>
      <c r="C186" s="303" t="s">
        <v>758</v>
      </c>
      <c r="D186" s="436" t="s">
        <v>24</v>
      </c>
      <c r="E186" s="383" t="s">
        <v>1073</v>
      </c>
      <c r="F186" s="304" t="s">
        <v>3516</v>
      </c>
      <c r="G186" s="352" t="s">
        <v>3665</v>
      </c>
      <c r="H186" s="435">
        <v>51016051</v>
      </c>
      <c r="I186" s="383">
        <v>1</v>
      </c>
      <c r="J186" s="438">
        <v>9</v>
      </c>
      <c r="K186" s="493">
        <v>503</v>
      </c>
      <c r="L186" s="433" t="s">
        <v>3514</v>
      </c>
      <c r="M186" s="439" t="s">
        <v>3515</v>
      </c>
      <c r="N186" s="137"/>
    </row>
    <row r="187" spans="1:14" s="11" customFormat="1" ht="16.5" customHeight="1">
      <c r="A187" s="22"/>
      <c r="B187" s="303" t="s">
        <v>3539</v>
      </c>
      <c r="C187" s="303" t="s">
        <v>758</v>
      </c>
      <c r="D187" s="436" t="s">
        <v>24</v>
      </c>
      <c r="E187" s="383" t="s">
        <v>1073</v>
      </c>
      <c r="F187" s="304" t="s">
        <v>3540</v>
      </c>
      <c r="G187" s="371"/>
      <c r="H187" s="435">
        <v>51019941</v>
      </c>
      <c r="I187" s="383">
        <v>1</v>
      </c>
      <c r="J187" s="438">
        <v>8</v>
      </c>
      <c r="K187" s="493">
        <v>1421</v>
      </c>
      <c r="L187" s="433" t="s">
        <v>3541</v>
      </c>
      <c r="M187" s="439" t="s">
        <v>3542</v>
      </c>
      <c r="N187" s="137"/>
    </row>
    <row r="188" spans="1:14" s="61" customFormat="1" ht="17.25" customHeight="1">
      <c r="A188" s="62"/>
      <c r="B188" s="263"/>
      <c r="C188" s="264"/>
      <c r="D188" s="263"/>
      <c r="E188" s="263"/>
      <c r="F188" s="265"/>
      <c r="G188" s="264"/>
      <c r="H188" s="264"/>
      <c r="I188" s="113">
        <f>SUBTOTAL(109,I167:I187)</f>
        <v>21</v>
      </c>
      <c r="J188" s="113">
        <f t="shared" ref="J188:K188" si="5">SUBTOTAL(109,J167:J187)</f>
        <v>187</v>
      </c>
      <c r="K188" s="113">
        <f t="shared" si="5"/>
        <v>27746</v>
      </c>
      <c r="L188" s="268"/>
      <c r="M188" s="265"/>
    </row>
    <row r="189" spans="1:14" ht="17.25" customHeight="1">
      <c r="A189" s="62"/>
      <c r="B189" s="103" t="s">
        <v>231</v>
      </c>
      <c r="C189" s="27" t="s">
        <v>17</v>
      </c>
      <c r="D189" s="55" t="s">
        <v>1117</v>
      </c>
      <c r="E189" s="55" t="s">
        <v>1118</v>
      </c>
      <c r="F189" s="107" t="s">
        <v>1119</v>
      </c>
      <c r="G189" s="27" t="s">
        <v>1120</v>
      </c>
      <c r="H189" s="27">
        <v>42172701</v>
      </c>
      <c r="I189" s="105">
        <v>1</v>
      </c>
      <c r="J189" s="91">
        <v>14</v>
      </c>
      <c r="K189" s="91">
        <v>1917</v>
      </c>
      <c r="L189" s="115" t="s">
        <v>807</v>
      </c>
      <c r="M189" s="107" t="s">
        <v>1121</v>
      </c>
    </row>
    <row r="190" spans="1:14" ht="17.25" customHeight="1">
      <c r="A190" s="62"/>
      <c r="B190" s="103" t="s">
        <v>232</v>
      </c>
      <c r="C190" s="27" t="s">
        <v>17</v>
      </c>
      <c r="D190" s="55" t="s">
        <v>1117</v>
      </c>
      <c r="E190" s="55" t="s">
        <v>1118</v>
      </c>
      <c r="F190" s="107" t="s">
        <v>1122</v>
      </c>
      <c r="G190" s="27" t="s">
        <v>1123</v>
      </c>
      <c r="H190" s="27">
        <v>42170501</v>
      </c>
      <c r="I190" s="105">
        <v>1</v>
      </c>
      <c r="J190" s="105">
        <v>8</v>
      </c>
      <c r="K190" s="105">
        <v>1363</v>
      </c>
      <c r="L190" s="115" t="s">
        <v>807</v>
      </c>
      <c r="M190" s="107" t="s">
        <v>1124</v>
      </c>
    </row>
    <row r="191" spans="1:14" ht="17.25" customHeight="1">
      <c r="A191" s="62"/>
      <c r="B191" s="103" t="s">
        <v>233</v>
      </c>
      <c r="C191" s="27" t="s">
        <v>17</v>
      </c>
      <c r="D191" s="55" t="s">
        <v>1117</v>
      </c>
      <c r="E191" s="55" t="s">
        <v>1118</v>
      </c>
      <c r="F191" s="107" t="s">
        <v>1125</v>
      </c>
      <c r="G191" s="27" t="s">
        <v>1126</v>
      </c>
      <c r="H191" s="27">
        <v>42170101</v>
      </c>
      <c r="I191" s="105">
        <v>1</v>
      </c>
      <c r="J191" s="379">
        <v>8</v>
      </c>
      <c r="K191" s="379">
        <v>1838</v>
      </c>
      <c r="L191" s="115" t="s">
        <v>807</v>
      </c>
      <c r="M191" s="107" t="s">
        <v>1127</v>
      </c>
    </row>
    <row r="192" spans="1:14" ht="17.25" customHeight="1">
      <c r="A192" s="62"/>
      <c r="B192" s="103" t="s">
        <v>234</v>
      </c>
      <c r="C192" s="27" t="s">
        <v>29</v>
      </c>
      <c r="D192" s="55" t="s">
        <v>1117</v>
      </c>
      <c r="E192" s="55" t="s">
        <v>1118</v>
      </c>
      <c r="F192" s="107" t="s">
        <v>1128</v>
      </c>
      <c r="G192" s="27" t="s">
        <v>1129</v>
      </c>
      <c r="H192" s="27">
        <v>42171401</v>
      </c>
      <c r="I192" s="105">
        <v>1</v>
      </c>
      <c r="J192" s="91">
        <v>8</v>
      </c>
      <c r="K192" s="91">
        <v>1268</v>
      </c>
      <c r="L192" s="115" t="s">
        <v>807</v>
      </c>
      <c r="M192" s="107" t="s">
        <v>1130</v>
      </c>
    </row>
    <row r="193" spans="1:13" ht="17.25" customHeight="1">
      <c r="A193" s="62"/>
      <c r="B193" s="103" t="s">
        <v>235</v>
      </c>
      <c r="C193" s="27" t="s">
        <v>17</v>
      </c>
      <c r="D193" s="55" t="s">
        <v>1117</v>
      </c>
      <c r="E193" s="55" t="s">
        <v>1118</v>
      </c>
      <c r="F193" s="107" t="s">
        <v>2884</v>
      </c>
      <c r="G193" s="27" t="s">
        <v>1131</v>
      </c>
      <c r="H193" s="27">
        <v>42171201</v>
      </c>
      <c r="I193" s="105">
        <v>1</v>
      </c>
      <c r="J193" s="91">
        <v>10</v>
      </c>
      <c r="K193" s="91">
        <v>1389</v>
      </c>
      <c r="L193" s="215" t="s">
        <v>1132</v>
      </c>
      <c r="M193" s="107" t="s">
        <v>1133</v>
      </c>
    </row>
    <row r="194" spans="1:13" ht="17.25" customHeight="1">
      <c r="A194" s="62"/>
      <c r="B194" s="103" t="s">
        <v>236</v>
      </c>
      <c r="C194" s="27" t="s">
        <v>29</v>
      </c>
      <c r="D194" s="55" t="s">
        <v>1117</v>
      </c>
      <c r="E194" s="55" t="s">
        <v>1118</v>
      </c>
      <c r="F194" s="107" t="s">
        <v>1134</v>
      </c>
      <c r="G194" s="27" t="s">
        <v>1135</v>
      </c>
      <c r="H194" s="27">
        <v>42171101</v>
      </c>
      <c r="I194" s="105">
        <v>1</v>
      </c>
      <c r="J194" s="91">
        <v>8</v>
      </c>
      <c r="K194" s="91">
        <v>1051</v>
      </c>
      <c r="L194" s="215" t="s">
        <v>1136</v>
      </c>
      <c r="M194" s="107" t="s">
        <v>1137</v>
      </c>
    </row>
    <row r="195" spans="1:13" ht="17.25" customHeight="1">
      <c r="A195" s="62"/>
      <c r="B195" s="103" t="s">
        <v>237</v>
      </c>
      <c r="C195" s="27" t="s">
        <v>17</v>
      </c>
      <c r="D195" s="55" t="s">
        <v>1117</v>
      </c>
      <c r="E195" s="55" t="s">
        <v>1118</v>
      </c>
      <c r="F195" s="107" t="s">
        <v>1138</v>
      </c>
      <c r="G195" s="27" t="s">
        <v>1139</v>
      </c>
      <c r="H195" s="27">
        <v>42017901</v>
      </c>
      <c r="I195" s="105">
        <v>1</v>
      </c>
      <c r="J195" s="91">
        <v>8</v>
      </c>
      <c r="K195" s="91">
        <v>838</v>
      </c>
      <c r="L195" s="215" t="s">
        <v>1140</v>
      </c>
      <c r="M195" s="107" t="s">
        <v>1141</v>
      </c>
    </row>
    <row r="196" spans="1:13" ht="17.25" customHeight="1">
      <c r="A196" s="62"/>
      <c r="B196" s="103" t="s">
        <v>238</v>
      </c>
      <c r="C196" s="27" t="s">
        <v>29</v>
      </c>
      <c r="D196" s="55" t="s">
        <v>1117</v>
      </c>
      <c r="E196" s="55" t="s">
        <v>1118</v>
      </c>
      <c r="F196" s="107" t="s">
        <v>1142</v>
      </c>
      <c r="G196" s="27" t="s">
        <v>1143</v>
      </c>
      <c r="H196" s="27">
        <v>42018801</v>
      </c>
      <c r="I196" s="105">
        <v>1</v>
      </c>
      <c r="J196" s="91">
        <v>8</v>
      </c>
      <c r="K196" s="91">
        <v>1619</v>
      </c>
      <c r="L196" s="215" t="s">
        <v>1144</v>
      </c>
      <c r="M196" s="107" t="s">
        <v>1145</v>
      </c>
    </row>
    <row r="197" spans="1:13" s="63" customFormat="1" ht="17.25" customHeight="1">
      <c r="A197" s="62"/>
      <c r="B197" s="103" t="s">
        <v>240</v>
      </c>
      <c r="C197" s="27" t="s">
        <v>29</v>
      </c>
      <c r="D197" s="55" t="s">
        <v>5</v>
      </c>
      <c r="E197" s="55" t="s">
        <v>35</v>
      </c>
      <c r="F197" s="107" t="s">
        <v>2885</v>
      </c>
      <c r="G197" s="27" t="s">
        <v>1146</v>
      </c>
      <c r="H197" s="27">
        <v>42018501</v>
      </c>
      <c r="I197" s="91">
        <v>1</v>
      </c>
      <c r="J197" s="128">
        <v>6</v>
      </c>
      <c r="K197" s="128">
        <v>612</v>
      </c>
      <c r="L197" s="106" t="s">
        <v>1147</v>
      </c>
      <c r="M197" s="107" t="s">
        <v>1148</v>
      </c>
    </row>
    <row r="198" spans="1:13" s="63" customFormat="1" ht="17.25" customHeight="1">
      <c r="A198" s="62"/>
      <c r="B198" s="27" t="s">
        <v>774</v>
      </c>
      <c r="C198" s="27" t="s">
        <v>775</v>
      </c>
      <c r="D198" s="108" t="s">
        <v>1149</v>
      </c>
      <c r="E198" s="55" t="s">
        <v>35</v>
      </c>
      <c r="F198" s="187" t="s">
        <v>2886</v>
      </c>
      <c r="G198" s="96"/>
      <c r="H198" s="96">
        <v>42019181</v>
      </c>
      <c r="I198" s="104">
        <v>1</v>
      </c>
      <c r="J198" s="27">
        <v>8</v>
      </c>
      <c r="K198" s="189">
        <v>1475</v>
      </c>
      <c r="L198" s="190" t="s">
        <v>1150</v>
      </c>
      <c r="M198" s="190" t="s">
        <v>1151</v>
      </c>
    </row>
    <row r="199" spans="1:13" s="63" customFormat="1" ht="17.25" customHeight="1">
      <c r="A199" s="62"/>
      <c r="B199" s="27" t="s">
        <v>793</v>
      </c>
      <c r="C199" s="27" t="s">
        <v>758</v>
      </c>
      <c r="D199" s="108" t="s">
        <v>1152</v>
      </c>
      <c r="E199" s="55" t="s">
        <v>35</v>
      </c>
      <c r="F199" s="187" t="s">
        <v>1153</v>
      </c>
      <c r="G199" s="96"/>
      <c r="H199" s="96">
        <v>42018601</v>
      </c>
      <c r="I199" s="104">
        <v>1</v>
      </c>
      <c r="J199" s="27">
        <v>7</v>
      </c>
      <c r="K199" s="189">
        <v>1419</v>
      </c>
      <c r="L199" s="190" t="s">
        <v>1154</v>
      </c>
      <c r="M199" s="190" t="s">
        <v>1155</v>
      </c>
    </row>
    <row r="200" spans="1:13" s="130" customFormat="1" ht="16.5" customHeight="1">
      <c r="A200" s="129"/>
      <c r="B200" s="27" t="s">
        <v>2405</v>
      </c>
      <c r="C200" s="27" t="s">
        <v>756</v>
      </c>
      <c r="D200" s="108" t="s">
        <v>1117</v>
      </c>
      <c r="E200" s="27" t="s">
        <v>1118</v>
      </c>
      <c r="F200" s="181" t="s">
        <v>2406</v>
      </c>
      <c r="G200" s="172"/>
      <c r="H200" s="186">
        <v>42019311</v>
      </c>
      <c r="I200" s="96">
        <v>1</v>
      </c>
      <c r="J200" s="96">
        <v>9</v>
      </c>
      <c r="K200" s="104">
        <v>1279</v>
      </c>
      <c r="L200" s="100" t="s">
        <v>2407</v>
      </c>
      <c r="M200" s="216" t="s">
        <v>2408</v>
      </c>
    </row>
    <row r="201" spans="1:13" s="130" customFormat="1" ht="16.5" customHeight="1">
      <c r="A201" s="129"/>
      <c r="B201" s="27" t="s">
        <v>2622</v>
      </c>
      <c r="C201" s="27" t="s">
        <v>756</v>
      </c>
      <c r="D201" s="108" t="s">
        <v>1117</v>
      </c>
      <c r="E201" s="27" t="s">
        <v>1118</v>
      </c>
      <c r="F201" s="437" t="s">
        <v>2623</v>
      </c>
      <c r="G201" s="334"/>
      <c r="H201" s="456">
        <v>42019341</v>
      </c>
      <c r="I201" s="186">
        <v>1</v>
      </c>
      <c r="J201" s="96">
        <v>7</v>
      </c>
      <c r="K201" s="109">
        <v>843</v>
      </c>
      <c r="L201" s="200" t="s">
        <v>2624</v>
      </c>
      <c r="M201" s="100" t="s">
        <v>2625</v>
      </c>
    </row>
    <row r="202" spans="1:13" s="130" customFormat="1" ht="16.5" customHeight="1">
      <c r="A202" s="129"/>
      <c r="B202" s="108" t="s">
        <v>2690</v>
      </c>
      <c r="C202" s="27" t="s">
        <v>2684</v>
      </c>
      <c r="D202" s="290" t="s">
        <v>2691</v>
      </c>
      <c r="E202" s="295" t="s">
        <v>2692</v>
      </c>
      <c r="F202" s="419" t="s">
        <v>2887</v>
      </c>
      <c r="G202" s="300"/>
      <c r="H202" s="300">
        <v>42019331</v>
      </c>
      <c r="I202" s="295">
        <v>1</v>
      </c>
      <c r="J202" s="295">
        <v>9</v>
      </c>
      <c r="K202" s="328">
        <v>1300</v>
      </c>
      <c r="L202" s="292" t="s">
        <v>2693</v>
      </c>
      <c r="M202" s="292" t="s">
        <v>2694</v>
      </c>
    </row>
    <row r="203" spans="1:13" s="11" customFormat="1" ht="16.5" customHeight="1">
      <c r="A203" s="22"/>
      <c r="B203" s="298" t="s">
        <v>2814</v>
      </c>
      <c r="C203" s="298" t="s">
        <v>2778</v>
      </c>
      <c r="D203" s="298" t="s">
        <v>2816</v>
      </c>
      <c r="E203" s="298" t="s">
        <v>2811</v>
      </c>
      <c r="F203" s="316" t="s">
        <v>2888</v>
      </c>
      <c r="G203" s="316"/>
      <c r="H203" s="298">
        <v>42019391</v>
      </c>
      <c r="I203" s="300">
        <v>1</v>
      </c>
      <c r="J203" s="298">
        <v>8</v>
      </c>
      <c r="K203" s="326">
        <v>1473</v>
      </c>
      <c r="L203" s="299" t="s">
        <v>2812</v>
      </c>
      <c r="M203" s="301" t="s">
        <v>2813</v>
      </c>
    </row>
    <row r="204" spans="1:13" s="11" customFormat="1" ht="16.5" customHeight="1">
      <c r="A204" s="22"/>
      <c r="B204" s="298" t="s">
        <v>3521</v>
      </c>
      <c r="C204" s="298" t="s">
        <v>758</v>
      </c>
      <c r="D204" s="298" t="s">
        <v>1117</v>
      </c>
      <c r="E204" s="298" t="s">
        <v>1118</v>
      </c>
      <c r="F204" s="316" t="s">
        <v>3525</v>
      </c>
      <c r="G204" s="347" t="s">
        <v>3522</v>
      </c>
      <c r="H204" s="298">
        <v>42014601</v>
      </c>
      <c r="I204" s="300">
        <v>1</v>
      </c>
      <c r="J204" s="298">
        <v>7</v>
      </c>
      <c r="K204" s="326">
        <v>1000</v>
      </c>
      <c r="L204" s="299" t="s">
        <v>3523</v>
      </c>
      <c r="M204" s="301" t="s">
        <v>3524</v>
      </c>
    </row>
    <row r="205" spans="1:13" s="61" customFormat="1" ht="17.25" customHeight="1">
      <c r="A205" s="62"/>
      <c r="B205" s="146"/>
      <c r="C205" s="147"/>
      <c r="D205" s="146"/>
      <c r="E205" s="146"/>
      <c r="F205" s="148"/>
      <c r="G205" s="147"/>
      <c r="H205" s="147"/>
      <c r="I205" s="114">
        <f>SUBTOTAL(109,I189:I204)</f>
        <v>16</v>
      </c>
      <c r="J205" s="114">
        <f t="shared" ref="J205:K205" si="6">SUBTOTAL(109,J189:J204)</f>
        <v>133</v>
      </c>
      <c r="K205" s="114">
        <f t="shared" si="6"/>
        <v>20684</v>
      </c>
      <c r="L205" s="269"/>
      <c r="M205" s="148"/>
    </row>
    <row r="206" spans="1:13" ht="17.25" customHeight="1">
      <c r="A206" s="62"/>
      <c r="B206" s="103" t="s">
        <v>241</v>
      </c>
      <c r="C206" s="27" t="s">
        <v>465</v>
      </c>
      <c r="D206" s="55" t="s">
        <v>1156</v>
      </c>
      <c r="E206" s="55" t="s">
        <v>1157</v>
      </c>
      <c r="F206" s="107" t="s">
        <v>1158</v>
      </c>
      <c r="G206" s="27" t="s">
        <v>1159</v>
      </c>
      <c r="H206" s="27">
        <v>32011801</v>
      </c>
      <c r="I206" s="202">
        <v>1</v>
      </c>
      <c r="J206" s="379">
        <v>9</v>
      </c>
      <c r="K206" s="379">
        <v>1966</v>
      </c>
      <c r="L206" s="127" t="s">
        <v>853</v>
      </c>
      <c r="M206" s="107" t="s">
        <v>1160</v>
      </c>
    </row>
    <row r="207" spans="1:13" ht="17.25" customHeight="1">
      <c r="A207" s="62"/>
      <c r="B207" s="103" t="s">
        <v>242</v>
      </c>
      <c r="C207" s="27" t="s">
        <v>17</v>
      </c>
      <c r="D207" s="55" t="s">
        <v>1161</v>
      </c>
      <c r="E207" s="55" t="s">
        <v>1157</v>
      </c>
      <c r="F207" s="107" t="s">
        <v>1162</v>
      </c>
      <c r="G207" s="27" t="s">
        <v>1163</v>
      </c>
      <c r="H207" s="27">
        <v>32015501</v>
      </c>
      <c r="I207" s="202">
        <v>1</v>
      </c>
      <c r="J207" s="105">
        <v>11</v>
      </c>
      <c r="K207" s="105">
        <v>1479</v>
      </c>
      <c r="L207" s="115" t="s">
        <v>853</v>
      </c>
      <c r="M207" s="107" t="s">
        <v>1164</v>
      </c>
    </row>
    <row r="208" spans="1:13" ht="17.25" customHeight="1">
      <c r="A208" s="62"/>
      <c r="B208" s="103" t="s">
        <v>243</v>
      </c>
      <c r="C208" s="27" t="s">
        <v>465</v>
      </c>
      <c r="D208" s="55" t="s">
        <v>1165</v>
      </c>
      <c r="E208" s="55" t="s">
        <v>1157</v>
      </c>
      <c r="F208" s="106" t="s">
        <v>1166</v>
      </c>
      <c r="G208" s="27" t="s">
        <v>1167</v>
      </c>
      <c r="H208" s="27">
        <v>32012001</v>
      </c>
      <c r="I208" s="202">
        <v>1</v>
      </c>
      <c r="J208" s="379">
        <v>9</v>
      </c>
      <c r="K208" s="379">
        <v>1365</v>
      </c>
      <c r="L208" s="115" t="s">
        <v>807</v>
      </c>
      <c r="M208" s="107" t="s">
        <v>1168</v>
      </c>
    </row>
    <row r="209" spans="1:14" ht="17.25" customHeight="1">
      <c r="A209" s="61"/>
      <c r="B209" s="103" t="s">
        <v>557</v>
      </c>
      <c r="C209" s="27" t="s">
        <v>29</v>
      </c>
      <c r="D209" s="55" t="s">
        <v>34</v>
      </c>
      <c r="E209" s="55" t="s">
        <v>1157</v>
      </c>
      <c r="F209" s="106" t="s">
        <v>2889</v>
      </c>
      <c r="G209" s="27"/>
      <c r="H209" s="27">
        <v>32016811</v>
      </c>
      <c r="I209" s="202">
        <v>1</v>
      </c>
      <c r="J209" s="105">
        <v>5</v>
      </c>
      <c r="K209" s="105">
        <v>356</v>
      </c>
      <c r="L209" s="115" t="s">
        <v>1169</v>
      </c>
      <c r="M209" s="107" t="s">
        <v>1170</v>
      </c>
    </row>
    <row r="210" spans="1:14" ht="17.25" customHeight="1">
      <c r="A210" s="61"/>
      <c r="B210" s="108" t="s">
        <v>597</v>
      </c>
      <c r="C210" s="27" t="s">
        <v>29</v>
      </c>
      <c r="D210" s="27" t="s">
        <v>1171</v>
      </c>
      <c r="E210" s="27" t="s">
        <v>1172</v>
      </c>
      <c r="F210" s="101" t="s">
        <v>2890</v>
      </c>
      <c r="G210" s="27" t="s">
        <v>1173</v>
      </c>
      <c r="H210" s="27">
        <v>32019011</v>
      </c>
      <c r="I210" s="104">
        <v>1</v>
      </c>
      <c r="J210" s="27">
        <v>7</v>
      </c>
      <c r="K210" s="99">
        <v>1310</v>
      </c>
      <c r="L210" s="100" t="s">
        <v>1174</v>
      </c>
      <c r="M210" s="100" t="s">
        <v>1175</v>
      </c>
    </row>
    <row r="211" spans="1:14" ht="17.25" customHeight="1">
      <c r="A211" s="61"/>
      <c r="B211" s="108" t="s">
        <v>744</v>
      </c>
      <c r="C211" s="27" t="s">
        <v>29</v>
      </c>
      <c r="D211" s="27" t="s">
        <v>1176</v>
      </c>
      <c r="E211" s="27" t="s">
        <v>1157</v>
      </c>
      <c r="F211" s="101" t="s">
        <v>1177</v>
      </c>
      <c r="G211" s="27"/>
      <c r="H211" s="27">
        <v>32019041</v>
      </c>
      <c r="I211" s="104">
        <v>1</v>
      </c>
      <c r="J211" s="27">
        <v>7</v>
      </c>
      <c r="K211" s="99">
        <v>1085</v>
      </c>
      <c r="L211" s="100" t="s">
        <v>1178</v>
      </c>
      <c r="M211" s="100" t="s">
        <v>1179</v>
      </c>
    </row>
    <row r="212" spans="1:14" ht="17.25" customHeight="1">
      <c r="A212" s="61"/>
      <c r="B212" s="108" t="s">
        <v>779</v>
      </c>
      <c r="C212" s="27" t="s">
        <v>29</v>
      </c>
      <c r="D212" s="27" t="s">
        <v>1180</v>
      </c>
      <c r="E212" s="27" t="s">
        <v>1157</v>
      </c>
      <c r="F212" s="101" t="s">
        <v>1181</v>
      </c>
      <c r="G212" s="27"/>
      <c r="H212" s="27">
        <v>32019021</v>
      </c>
      <c r="I212" s="104">
        <v>1</v>
      </c>
      <c r="J212" s="27">
        <v>7</v>
      </c>
      <c r="K212" s="99">
        <v>930</v>
      </c>
      <c r="L212" s="100" t="s">
        <v>1182</v>
      </c>
      <c r="M212" s="100" t="s">
        <v>1183</v>
      </c>
    </row>
    <row r="213" spans="1:14" ht="17.25" customHeight="1">
      <c r="A213" s="61"/>
      <c r="B213" s="108" t="s">
        <v>794</v>
      </c>
      <c r="C213" s="27" t="s">
        <v>29</v>
      </c>
      <c r="D213" s="27" t="s">
        <v>1176</v>
      </c>
      <c r="E213" s="27" t="s">
        <v>1157</v>
      </c>
      <c r="F213" s="101" t="s">
        <v>1184</v>
      </c>
      <c r="G213" s="27"/>
      <c r="H213" s="27">
        <v>32017811</v>
      </c>
      <c r="I213" s="104">
        <v>1</v>
      </c>
      <c r="J213" s="27">
        <v>5</v>
      </c>
      <c r="K213" s="99">
        <v>737</v>
      </c>
      <c r="L213" s="100" t="s">
        <v>1185</v>
      </c>
      <c r="M213" s="100" t="s">
        <v>1186</v>
      </c>
    </row>
    <row r="214" spans="1:14" ht="17.25" customHeight="1">
      <c r="A214" s="61"/>
      <c r="B214" s="108" t="s">
        <v>2579</v>
      </c>
      <c r="C214" s="27" t="s">
        <v>29</v>
      </c>
      <c r="D214" s="27" t="s">
        <v>1176</v>
      </c>
      <c r="E214" s="27" t="s">
        <v>1157</v>
      </c>
      <c r="F214" s="101" t="s">
        <v>2580</v>
      </c>
      <c r="G214" s="195"/>
      <c r="H214" s="27">
        <v>32019071</v>
      </c>
      <c r="I214" s="27">
        <v>1</v>
      </c>
      <c r="J214" s="104">
        <v>4</v>
      </c>
      <c r="K214" s="99">
        <v>356</v>
      </c>
      <c r="L214" s="206" t="s">
        <v>2581</v>
      </c>
      <c r="M214" s="100" t="s">
        <v>2582</v>
      </c>
    </row>
    <row r="215" spans="1:14" s="61" customFormat="1" ht="17.25" customHeight="1">
      <c r="A215" s="62"/>
      <c r="B215" s="146"/>
      <c r="C215" s="147"/>
      <c r="D215" s="146"/>
      <c r="E215" s="146"/>
      <c r="F215" s="148"/>
      <c r="G215" s="147"/>
      <c r="H215" s="147"/>
      <c r="I215" s="112">
        <f>SUBTOTAL(109,I206:I214)</f>
        <v>9</v>
      </c>
      <c r="J215" s="112">
        <f>SUBTOTAL(109,J206:J214)</f>
        <v>64</v>
      </c>
      <c r="K215" s="112">
        <f>SUBTOTAL(109,K206:K214)</f>
        <v>9584</v>
      </c>
      <c r="L215" s="267"/>
      <c r="M215" s="148"/>
    </row>
    <row r="216" spans="1:14" ht="17.25" customHeight="1">
      <c r="A216" s="62"/>
      <c r="B216" s="103" t="s">
        <v>244</v>
      </c>
      <c r="C216" s="27" t="s">
        <v>17</v>
      </c>
      <c r="D216" s="55" t="s">
        <v>25</v>
      </c>
      <c r="E216" s="55" t="s">
        <v>1187</v>
      </c>
      <c r="F216" s="107" t="s">
        <v>2891</v>
      </c>
      <c r="G216" s="27" t="s">
        <v>1188</v>
      </c>
      <c r="H216" s="27">
        <v>33018101</v>
      </c>
      <c r="I216" s="105">
        <v>1</v>
      </c>
      <c r="J216" s="105">
        <v>7</v>
      </c>
      <c r="K216" s="105">
        <v>864</v>
      </c>
      <c r="L216" s="215" t="s">
        <v>1189</v>
      </c>
      <c r="M216" s="107" t="s">
        <v>1190</v>
      </c>
    </row>
    <row r="217" spans="1:14" ht="17.25" customHeight="1">
      <c r="A217" s="62"/>
      <c r="B217" s="103" t="s">
        <v>245</v>
      </c>
      <c r="C217" s="27" t="s">
        <v>465</v>
      </c>
      <c r="D217" s="55" t="s">
        <v>25</v>
      </c>
      <c r="E217" s="55" t="s">
        <v>1187</v>
      </c>
      <c r="F217" s="107" t="s">
        <v>1191</v>
      </c>
      <c r="G217" s="27" t="s">
        <v>1192</v>
      </c>
      <c r="H217" s="27">
        <v>33018001</v>
      </c>
      <c r="I217" s="105">
        <v>1</v>
      </c>
      <c r="J217" s="105">
        <v>10</v>
      </c>
      <c r="K217" s="105">
        <v>1546</v>
      </c>
      <c r="L217" s="215" t="s">
        <v>1193</v>
      </c>
      <c r="M217" s="107" t="s">
        <v>1194</v>
      </c>
    </row>
    <row r="218" spans="1:14" s="32" customFormat="1" ht="17.25" customHeight="1">
      <c r="A218" s="62"/>
      <c r="B218" s="103" t="s">
        <v>246</v>
      </c>
      <c r="C218" s="27" t="s">
        <v>17</v>
      </c>
      <c r="D218" s="55" t="s">
        <v>1195</v>
      </c>
      <c r="E218" s="55" t="s">
        <v>1187</v>
      </c>
      <c r="F218" s="107" t="s">
        <v>2892</v>
      </c>
      <c r="G218" s="55" t="s">
        <v>1196</v>
      </c>
      <c r="H218" s="55">
        <v>33019341</v>
      </c>
      <c r="I218" s="105">
        <v>1</v>
      </c>
      <c r="J218" s="128">
        <v>7</v>
      </c>
      <c r="K218" s="91">
        <v>1125</v>
      </c>
      <c r="L218" s="115" t="s">
        <v>1197</v>
      </c>
      <c r="M218" s="115" t="s">
        <v>1198</v>
      </c>
    </row>
    <row r="219" spans="1:14" s="32" customFormat="1" ht="17.25" customHeight="1">
      <c r="A219" s="62"/>
      <c r="B219" s="103" t="s">
        <v>729</v>
      </c>
      <c r="C219" s="27" t="s">
        <v>17</v>
      </c>
      <c r="D219" s="55" t="s">
        <v>25</v>
      </c>
      <c r="E219" s="55" t="s">
        <v>1187</v>
      </c>
      <c r="F219" s="107" t="s">
        <v>1199</v>
      </c>
      <c r="G219" s="55"/>
      <c r="H219" s="55">
        <v>33018321</v>
      </c>
      <c r="I219" s="105">
        <v>1</v>
      </c>
      <c r="J219" s="128">
        <v>8</v>
      </c>
      <c r="K219" s="91">
        <v>1021</v>
      </c>
      <c r="L219" s="115" t="s">
        <v>1200</v>
      </c>
      <c r="M219" s="115" t="s">
        <v>1201</v>
      </c>
    </row>
    <row r="220" spans="1:14" s="32" customFormat="1" ht="17.25" customHeight="1">
      <c r="A220" s="62"/>
      <c r="B220" s="103" t="s">
        <v>740</v>
      </c>
      <c r="C220" s="27" t="s">
        <v>17</v>
      </c>
      <c r="D220" s="55" t="s">
        <v>25</v>
      </c>
      <c r="E220" s="55" t="s">
        <v>1187</v>
      </c>
      <c r="F220" s="107" t="s">
        <v>1202</v>
      </c>
      <c r="G220" s="55"/>
      <c r="H220" s="55">
        <v>33018331</v>
      </c>
      <c r="I220" s="105">
        <v>1</v>
      </c>
      <c r="J220" s="128">
        <v>9</v>
      </c>
      <c r="K220" s="91">
        <v>1086</v>
      </c>
      <c r="L220" s="115" t="s">
        <v>1203</v>
      </c>
      <c r="M220" s="115" t="s">
        <v>1204</v>
      </c>
    </row>
    <row r="221" spans="1:14" s="32" customFormat="1" ht="17.25" customHeight="1">
      <c r="A221" s="62"/>
      <c r="B221" s="103" t="s">
        <v>739</v>
      </c>
      <c r="C221" s="27" t="s">
        <v>17</v>
      </c>
      <c r="D221" s="55" t="s">
        <v>25</v>
      </c>
      <c r="E221" s="55" t="s">
        <v>1187</v>
      </c>
      <c r="F221" s="107" t="s">
        <v>1205</v>
      </c>
      <c r="G221" s="55"/>
      <c r="H221" s="55">
        <v>33018391</v>
      </c>
      <c r="I221" s="105">
        <v>1</v>
      </c>
      <c r="J221" s="128">
        <v>7</v>
      </c>
      <c r="K221" s="91">
        <v>990</v>
      </c>
      <c r="L221" s="115" t="s">
        <v>1206</v>
      </c>
      <c r="M221" s="115" t="s">
        <v>1207</v>
      </c>
    </row>
    <row r="222" spans="1:14" s="32" customFormat="1" ht="17.25" customHeight="1">
      <c r="A222" s="62"/>
      <c r="B222" s="103" t="s">
        <v>753</v>
      </c>
      <c r="C222" s="27" t="s">
        <v>17</v>
      </c>
      <c r="D222" s="55" t="s">
        <v>25</v>
      </c>
      <c r="E222" s="55" t="s">
        <v>1187</v>
      </c>
      <c r="F222" s="107" t="s">
        <v>1208</v>
      </c>
      <c r="G222" s="55"/>
      <c r="H222" s="55">
        <v>33018221</v>
      </c>
      <c r="I222" s="105">
        <v>1</v>
      </c>
      <c r="J222" s="128">
        <v>7</v>
      </c>
      <c r="K222" s="91">
        <v>692</v>
      </c>
      <c r="L222" s="115" t="s">
        <v>1209</v>
      </c>
      <c r="M222" s="115" t="s">
        <v>1210</v>
      </c>
    </row>
    <row r="223" spans="1:14" s="32" customFormat="1" ht="17.25" customHeight="1">
      <c r="A223" s="62"/>
      <c r="B223" s="94" t="s">
        <v>763</v>
      </c>
      <c r="C223" s="94" t="s">
        <v>762</v>
      </c>
      <c r="D223" s="94" t="s">
        <v>1211</v>
      </c>
      <c r="E223" s="94" t="s">
        <v>1212</v>
      </c>
      <c r="F223" s="217" t="s">
        <v>2893</v>
      </c>
      <c r="G223" s="218"/>
      <c r="H223" s="218">
        <v>33018111</v>
      </c>
      <c r="I223" s="119">
        <v>1</v>
      </c>
      <c r="J223" s="219">
        <v>6</v>
      </c>
      <c r="K223" s="220">
        <v>850</v>
      </c>
      <c r="L223" s="221" t="s">
        <v>1213</v>
      </c>
      <c r="M223" s="222" t="s">
        <v>1214</v>
      </c>
    </row>
    <row r="224" spans="1:14" s="32" customFormat="1" ht="17.25" customHeight="1">
      <c r="A224" s="62"/>
      <c r="B224" s="27" t="s">
        <v>2434</v>
      </c>
      <c r="C224" s="94" t="s">
        <v>758</v>
      </c>
      <c r="D224" s="27" t="s">
        <v>2435</v>
      </c>
      <c r="E224" s="27" t="s">
        <v>2436</v>
      </c>
      <c r="F224" s="101" t="s">
        <v>2894</v>
      </c>
      <c r="G224" s="198"/>
      <c r="H224" s="27">
        <v>33018490</v>
      </c>
      <c r="I224" s="98">
        <v>1</v>
      </c>
      <c r="J224" s="96">
        <v>8</v>
      </c>
      <c r="K224" s="223">
        <v>1383</v>
      </c>
      <c r="L224" s="224" t="s">
        <v>2437</v>
      </c>
      <c r="M224" s="224" t="s">
        <v>2438</v>
      </c>
      <c r="N224" s="135"/>
    </row>
    <row r="225" spans="1:14" s="32" customFormat="1" ht="17.25" customHeight="1">
      <c r="A225" s="62"/>
      <c r="B225" s="26" t="s">
        <v>2508</v>
      </c>
      <c r="C225" s="27" t="s">
        <v>758</v>
      </c>
      <c r="D225" s="26" t="s">
        <v>25</v>
      </c>
      <c r="E225" s="26" t="s">
        <v>1187</v>
      </c>
      <c r="F225" s="167" t="s">
        <v>2509</v>
      </c>
      <c r="G225" s="198"/>
      <c r="H225" s="26">
        <v>33018461</v>
      </c>
      <c r="I225" s="192">
        <v>1</v>
      </c>
      <c r="J225" s="192">
        <v>8</v>
      </c>
      <c r="K225" s="182">
        <v>1192</v>
      </c>
      <c r="L225" s="214" t="s">
        <v>2510</v>
      </c>
      <c r="M225" s="225" t="s">
        <v>2511</v>
      </c>
      <c r="N225" s="22"/>
    </row>
    <row r="226" spans="1:14" s="32" customFormat="1" ht="17.25" customHeight="1">
      <c r="A226" s="62"/>
      <c r="B226" s="26" t="s">
        <v>2626</v>
      </c>
      <c r="C226" s="27" t="s">
        <v>758</v>
      </c>
      <c r="D226" s="26" t="s">
        <v>25</v>
      </c>
      <c r="E226" s="26" t="s">
        <v>1187</v>
      </c>
      <c r="F226" s="167" t="s">
        <v>2627</v>
      </c>
      <c r="G226" s="198"/>
      <c r="H226" s="26">
        <v>33018541</v>
      </c>
      <c r="I226" s="26">
        <v>1</v>
      </c>
      <c r="J226" s="192">
        <v>8</v>
      </c>
      <c r="K226" s="213">
        <v>1010</v>
      </c>
      <c r="L226" s="201" t="s">
        <v>2628</v>
      </c>
      <c r="M226" s="214" t="s">
        <v>2629</v>
      </c>
      <c r="N226" s="22"/>
    </row>
    <row r="227" spans="1:14" s="32" customFormat="1" ht="17.25" customHeight="1">
      <c r="A227" s="62"/>
      <c r="B227" s="108" t="s">
        <v>2659</v>
      </c>
      <c r="C227" s="27" t="s">
        <v>758</v>
      </c>
      <c r="D227" s="27" t="s">
        <v>2660</v>
      </c>
      <c r="E227" s="27" t="s">
        <v>2661</v>
      </c>
      <c r="F227" s="283" t="s">
        <v>2895</v>
      </c>
      <c r="G227" s="417"/>
      <c r="H227" s="347">
        <v>33018161</v>
      </c>
      <c r="I227" s="27">
        <v>1</v>
      </c>
      <c r="J227" s="27">
        <v>7</v>
      </c>
      <c r="K227" s="99">
        <v>921</v>
      </c>
      <c r="L227" s="101" t="s">
        <v>2662</v>
      </c>
      <c r="M227" s="100" t="s">
        <v>2663</v>
      </c>
      <c r="N227" s="22"/>
    </row>
    <row r="228" spans="1:14" s="32" customFormat="1" ht="17.25" customHeight="1">
      <c r="A228" s="62"/>
      <c r="B228" s="297" t="s">
        <v>2664</v>
      </c>
      <c r="C228" s="347" t="s">
        <v>758</v>
      </c>
      <c r="D228" s="347" t="s">
        <v>2660</v>
      </c>
      <c r="E228" s="347" t="s">
        <v>2661</v>
      </c>
      <c r="F228" s="417" t="s">
        <v>2896</v>
      </c>
      <c r="G228" s="417"/>
      <c r="H228" s="347">
        <v>33018361</v>
      </c>
      <c r="I228" s="347">
        <v>1</v>
      </c>
      <c r="J228" s="347">
        <v>8</v>
      </c>
      <c r="K228" s="348">
        <v>1007</v>
      </c>
      <c r="L228" s="334" t="s">
        <v>2665</v>
      </c>
      <c r="M228" s="316" t="s">
        <v>2666</v>
      </c>
      <c r="N228" s="22"/>
    </row>
    <row r="229" spans="1:14" s="32" customFormat="1" ht="17.25" customHeight="1">
      <c r="A229" s="62"/>
      <c r="B229" s="297" t="s">
        <v>3137</v>
      </c>
      <c r="C229" s="298" t="s">
        <v>3126</v>
      </c>
      <c r="D229" s="298" t="s">
        <v>3120</v>
      </c>
      <c r="E229" s="298" t="s">
        <v>3138</v>
      </c>
      <c r="F229" s="380" t="s">
        <v>3139</v>
      </c>
      <c r="G229" s="394"/>
      <c r="H229" s="499">
        <v>33018641</v>
      </c>
      <c r="I229" s="300">
        <v>1</v>
      </c>
      <c r="J229" s="300">
        <v>10</v>
      </c>
      <c r="K229" s="390">
        <v>1189</v>
      </c>
      <c r="L229" s="299" t="s">
        <v>3140</v>
      </c>
      <c r="M229" s="498" t="s">
        <v>3644</v>
      </c>
      <c r="N229" s="22"/>
    </row>
    <row r="230" spans="1:14" s="32" customFormat="1" ht="17.25" customHeight="1">
      <c r="A230" s="62"/>
      <c r="B230" s="298" t="s">
        <v>3259</v>
      </c>
      <c r="C230" s="298" t="s">
        <v>2749</v>
      </c>
      <c r="D230" s="347" t="s">
        <v>3260</v>
      </c>
      <c r="E230" s="347" t="s">
        <v>3261</v>
      </c>
      <c r="F230" s="334" t="s">
        <v>3262</v>
      </c>
      <c r="G230" s="445" t="s">
        <v>3295</v>
      </c>
      <c r="H230" s="347">
        <v>33016501</v>
      </c>
      <c r="I230" s="300">
        <v>1</v>
      </c>
      <c r="J230" s="347">
        <v>5</v>
      </c>
      <c r="K230" s="348">
        <v>557</v>
      </c>
      <c r="L230" s="334" t="s">
        <v>3263</v>
      </c>
      <c r="M230" s="301" t="s">
        <v>3264</v>
      </c>
      <c r="N230" s="22"/>
    </row>
    <row r="231" spans="1:14" s="32" customFormat="1" ht="17.25" customHeight="1">
      <c r="A231" s="62"/>
      <c r="B231" s="383" t="s">
        <v>3265</v>
      </c>
      <c r="C231" s="383" t="s">
        <v>3266</v>
      </c>
      <c r="D231" s="303" t="s">
        <v>3267</v>
      </c>
      <c r="E231" s="303" t="s">
        <v>3268</v>
      </c>
      <c r="F231" s="304" t="s">
        <v>3269</v>
      </c>
      <c r="G231" s="446" t="s">
        <v>3296</v>
      </c>
      <c r="H231" s="303">
        <v>33015601</v>
      </c>
      <c r="I231" s="385">
        <v>1</v>
      </c>
      <c r="J231" s="303">
        <v>7</v>
      </c>
      <c r="K231" s="332">
        <v>1009</v>
      </c>
      <c r="L231" s="304" t="s">
        <v>3270</v>
      </c>
      <c r="M231" s="389" t="s">
        <v>3271</v>
      </c>
      <c r="N231" s="22"/>
    </row>
    <row r="232" spans="1:14" s="61" customFormat="1" ht="17.25" customHeight="1">
      <c r="A232" s="62"/>
      <c r="B232" s="263"/>
      <c r="C232" s="264"/>
      <c r="D232" s="263"/>
      <c r="E232" s="263"/>
      <c r="F232" s="265"/>
      <c r="G232" s="263"/>
      <c r="H232" s="263"/>
      <c r="I232" s="102">
        <f>SUBTOTAL(109,I216:I231)</f>
        <v>16</v>
      </c>
      <c r="J232" s="102">
        <f>SUBTOTAL(109,J216:J231)</f>
        <v>122</v>
      </c>
      <c r="K232" s="102">
        <f>SUBTOTAL(109,K216:K231)</f>
        <v>16442</v>
      </c>
      <c r="L232" s="266"/>
      <c r="M232" s="266"/>
    </row>
    <row r="233" spans="1:14" ht="17.25" customHeight="1">
      <c r="A233" s="62"/>
      <c r="B233" s="103" t="s">
        <v>247</v>
      </c>
      <c r="C233" s="27" t="s">
        <v>465</v>
      </c>
      <c r="D233" s="55" t="s">
        <v>3286</v>
      </c>
      <c r="E233" s="55" t="s">
        <v>1215</v>
      </c>
      <c r="F233" s="107" t="s">
        <v>2897</v>
      </c>
      <c r="G233" s="27" t="s">
        <v>1216</v>
      </c>
      <c r="H233" s="27">
        <v>50050901</v>
      </c>
      <c r="I233" s="202">
        <v>1</v>
      </c>
      <c r="J233" s="105">
        <v>12</v>
      </c>
      <c r="K233" s="105">
        <v>1302</v>
      </c>
      <c r="L233" s="127" t="s">
        <v>1217</v>
      </c>
      <c r="M233" s="107" t="s">
        <v>1218</v>
      </c>
    </row>
    <row r="234" spans="1:14" ht="17.25" customHeight="1">
      <c r="A234" s="62"/>
      <c r="B234" s="103" t="s">
        <v>248</v>
      </c>
      <c r="C234" s="27" t="s">
        <v>17</v>
      </c>
      <c r="D234" s="55" t="s">
        <v>3287</v>
      </c>
      <c r="E234" s="55" t="s">
        <v>1215</v>
      </c>
      <c r="F234" s="107" t="s">
        <v>2898</v>
      </c>
      <c r="G234" s="27" t="s">
        <v>1219</v>
      </c>
      <c r="H234" s="27">
        <v>50010181</v>
      </c>
      <c r="I234" s="202">
        <v>1</v>
      </c>
      <c r="J234" s="105">
        <v>9</v>
      </c>
      <c r="K234" s="105">
        <v>1369</v>
      </c>
      <c r="L234" s="115" t="s">
        <v>807</v>
      </c>
      <c r="M234" s="107" t="s">
        <v>1220</v>
      </c>
    </row>
    <row r="235" spans="1:14" ht="17.25" customHeight="1">
      <c r="A235" s="62"/>
      <c r="B235" s="103" t="s">
        <v>249</v>
      </c>
      <c r="C235" s="27" t="s">
        <v>465</v>
      </c>
      <c r="D235" s="55" t="s">
        <v>3286</v>
      </c>
      <c r="E235" s="55" t="s">
        <v>1215</v>
      </c>
      <c r="F235" s="107" t="s">
        <v>1221</v>
      </c>
      <c r="G235" s="27" t="s">
        <v>1222</v>
      </c>
      <c r="H235" s="27">
        <v>50080501</v>
      </c>
      <c r="I235" s="202">
        <v>1</v>
      </c>
      <c r="J235" s="105">
        <v>7</v>
      </c>
      <c r="K235" s="105">
        <v>1031</v>
      </c>
      <c r="L235" s="115" t="s">
        <v>853</v>
      </c>
      <c r="M235" s="107" t="s">
        <v>1223</v>
      </c>
    </row>
    <row r="236" spans="1:14" ht="17.25" customHeight="1">
      <c r="A236" s="62"/>
      <c r="B236" s="103" t="s">
        <v>250</v>
      </c>
      <c r="C236" s="27" t="s">
        <v>465</v>
      </c>
      <c r="D236" s="55" t="s">
        <v>3287</v>
      </c>
      <c r="E236" s="55" t="s">
        <v>1215</v>
      </c>
      <c r="F236" s="107" t="s">
        <v>1224</v>
      </c>
      <c r="G236" s="27" t="s">
        <v>1225</v>
      </c>
      <c r="H236" s="27">
        <v>50121301</v>
      </c>
      <c r="I236" s="202">
        <v>1</v>
      </c>
      <c r="J236" s="105">
        <v>9</v>
      </c>
      <c r="K236" s="105">
        <v>1361</v>
      </c>
      <c r="L236" s="215" t="s">
        <v>1226</v>
      </c>
      <c r="M236" s="107" t="s">
        <v>1227</v>
      </c>
    </row>
    <row r="237" spans="1:14" ht="17.25" customHeight="1">
      <c r="A237" s="62"/>
      <c r="B237" s="103" t="s">
        <v>251</v>
      </c>
      <c r="C237" s="27" t="s">
        <v>17</v>
      </c>
      <c r="D237" s="55" t="s">
        <v>3286</v>
      </c>
      <c r="E237" s="55" t="s">
        <v>1215</v>
      </c>
      <c r="F237" s="107" t="s">
        <v>1228</v>
      </c>
      <c r="G237" s="27" t="s">
        <v>1229</v>
      </c>
      <c r="H237" s="27">
        <v>50040301</v>
      </c>
      <c r="I237" s="202">
        <v>1</v>
      </c>
      <c r="J237" s="105">
        <v>7</v>
      </c>
      <c r="K237" s="105">
        <v>668</v>
      </c>
      <c r="L237" s="215" t="s">
        <v>1230</v>
      </c>
      <c r="M237" s="107" t="s">
        <v>1231</v>
      </c>
    </row>
    <row r="238" spans="1:14" ht="17.25" customHeight="1">
      <c r="A238" s="62"/>
      <c r="B238" s="103" t="s">
        <v>252</v>
      </c>
      <c r="C238" s="27" t="s">
        <v>465</v>
      </c>
      <c r="D238" s="55" t="s">
        <v>3287</v>
      </c>
      <c r="E238" s="55" t="s">
        <v>1215</v>
      </c>
      <c r="F238" s="107" t="s">
        <v>2899</v>
      </c>
      <c r="G238" s="55" t="s">
        <v>1232</v>
      </c>
      <c r="H238" s="55">
        <v>50030311</v>
      </c>
      <c r="I238" s="202">
        <v>1</v>
      </c>
      <c r="J238" s="128">
        <v>12</v>
      </c>
      <c r="K238" s="91">
        <v>1562</v>
      </c>
      <c r="L238" s="106" t="s">
        <v>1233</v>
      </c>
      <c r="M238" s="115" t="s">
        <v>1234</v>
      </c>
    </row>
    <row r="239" spans="1:14" ht="17.25" customHeight="1">
      <c r="A239" s="62"/>
      <c r="B239" s="103" t="s">
        <v>253</v>
      </c>
      <c r="C239" s="27" t="s">
        <v>465</v>
      </c>
      <c r="D239" s="55" t="s">
        <v>3286</v>
      </c>
      <c r="E239" s="55" t="s">
        <v>1215</v>
      </c>
      <c r="F239" s="107" t="s">
        <v>2900</v>
      </c>
      <c r="G239" s="27" t="s">
        <v>1235</v>
      </c>
      <c r="H239" s="27">
        <v>50130111</v>
      </c>
      <c r="I239" s="202">
        <v>1</v>
      </c>
      <c r="J239" s="128">
        <v>9</v>
      </c>
      <c r="K239" s="91">
        <v>1590</v>
      </c>
      <c r="L239" s="106" t="s">
        <v>1236</v>
      </c>
      <c r="M239" s="115" t="s">
        <v>1237</v>
      </c>
    </row>
    <row r="240" spans="1:14" ht="17.25" customHeight="1">
      <c r="A240" s="61"/>
      <c r="B240" s="103" t="s">
        <v>575</v>
      </c>
      <c r="C240" s="27" t="s">
        <v>581</v>
      </c>
      <c r="D240" s="55" t="s">
        <v>3287</v>
      </c>
      <c r="E240" s="55" t="s">
        <v>121</v>
      </c>
      <c r="F240" s="107" t="s">
        <v>2901</v>
      </c>
      <c r="G240" s="27" t="s">
        <v>1238</v>
      </c>
      <c r="H240" s="27">
        <v>50180071</v>
      </c>
      <c r="I240" s="202">
        <v>1</v>
      </c>
      <c r="J240" s="128">
        <v>11</v>
      </c>
      <c r="K240" s="91">
        <v>1657</v>
      </c>
      <c r="L240" s="106" t="s">
        <v>1193</v>
      </c>
      <c r="M240" s="115" t="s">
        <v>1239</v>
      </c>
    </row>
    <row r="241" spans="1:13" s="63" customFormat="1" ht="17.25" customHeight="1">
      <c r="A241" s="62"/>
      <c r="B241" s="103" t="s">
        <v>587</v>
      </c>
      <c r="C241" s="27" t="s">
        <v>17</v>
      </c>
      <c r="D241" s="55" t="s">
        <v>3286</v>
      </c>
      <c r="E241" s="55" t="s">
        <v>1215</v>
      </c>
      <c r="F241" s="334" t="s">
        <v>2902</v>
      </c>
      <c r="G241" s="27" t="s">
        <v>1240</v>
      </c>
      <c r="H241" s="27">
        <v>50050061</v>
      </c>
      <c r="I241" s="202">
        <v>1</v>
      </c>
      <c r="J241" s="128">
        <v>9</v>
      </c>
      <c r="K241" s="91">
        <v>1139</v>
      </c>
      <c r="L241" s="106" t="s">
        <v>1241</v>
      </c>
      <c r="M241" s="115" t="s">
        <v>1242</v>
      </c>
    </row>
    <row r="242" spans="1:13" s="63" customFormat="1" ht="17.25" customHeight="1">
      <c r="A242" s="62"/>
      <c r="B242" s="108" t="s">
        <v>665</v>
      </c>
      <c r="C242" s="27" t="s">
        <v>658</v>
      </c>
      <c r="D242" s="55" t="s">
        <v>3287</v>
      </c>
      <c r="E242" s="27" t="s">
        <v>1243</v>
      </c>
      <c r="F242" s="334" t="s">
        <v>2903</v>
      </c>
      <c r="G242" s="27" t="s">
        <v>1244</v>
      </c>
      <c r="H242" s="27">
        <v>50120261</v>
      </c>
      <c r="I242" s="104">
        <v>1</v>
      </c>
      <c r="J242" s="27">
        <v>5</v>
      </c>
      <c r="K242" s="99">
        <v>760</v>
      </c>
      <c r="L242" s="101" t="s">
        <v>1245</v>
      </c>
      <c r="M242" s="110" t="s">
        <v>1246</v>
      </c>
    </row>
    <row r="243" spans="1:13" s="63" customFormat="1" ht="17.25" customHeight="1">
      <c r="A243" s="87"/>
      <c r="B243" s="108" t="s">
        <v>695</v>
      </c>
      <c r="C243" s="27" t="s">
        <v>699</v>
      </c>
      <c r="D243" s="55" t="s">
        <v>3286</v>
      </c>
      <c r="E243" s="27" t="s">
        <v>1243</v>
      </c>
      <c r="F243" s="334" t="s">
        <v>2904</v>
      </c>
      <c r="G243" s="174" t="s">
        <v>1247</v>
      </c>
      <c r="H243" s="174">
        <v>50010171</v>
      </c>
      <c r="I243" s="104">
        <v>1</v>
      </c>
      <c r="J243" s="27">
        <v>7</v>
      </c>
      <c r="K243" s="99">
        <v>936</v>
      </c>
      <c r="L243" s="153" t="s">
        <v>1248</v>
      </c>
      <c r="M243" s="100" t="s">
        <v>1249</v>
      </c>
    </row>
    <row r="244" spans="1:13" s="61" customFormat="1" ht="17.25" customHeight="1">
      <c r="A244" s="87"/>
      <c r="B244" s="108" t="s">
        <v>697</v>
      </c>
      <c r="C244" s="27" t="s">
        <v>700</v>
      </c>
      <c r="D244" s="55" t="s">
        <v>3287</v>
      </c>
      <c r="E244" s="226" t="s">
        <v>1243</v>
      </c>
      <c r="F244" s="334" t="s">
        <v>2905</v>
      </c>
      <c r="G244" s="174" t="s">
        <v>1250</v>
      </c>
      <c r="H244" s="174">
        <v>50170071</v>
      </c>
      <c r="I244" s="104">
        <v>1</v>
      </c>
      <c r="J244" s="226">
        <v>7</v>
      </c>
      <c r="K244" s="227">
        <v>630</v>
      </c>
      <c r="L244" s="153" t="s">
        <v>1251</v>
      </c>
      <c r="M244" s="110" t="s">
        <v>1252</v>
      </c>
    </row>
    <row r="245" spans="1:13" ht="17.25" customHeight="1">
      <c r="A245" s="87"/>
      <c r="B245" s="108" t="s">
        <v>698</v>
      </c>
      <c r="C245" s="27" t="s">
        <v>696</v>
      </c>
      <c r="D245" s="55" t="s">
        <v>3286</v>
      </c>
      <c r="E245" s="27" t="s">
        <v>1243</v>
      </c>
      <c r="F245" s="334" t="s">
        <v>2906</v>
      </c>
      <c r="G245" s="27" t="s">
        <v>1253</v>
      </c>
      <c r="H245" s="27">
        <v>50070131</v>
      </c>
      <c r="I245" s="104">
        <v>1</v>
      </c>
      <c r="J245" s="27">
        <v>9</v>
      </c>
      <c r="K245" s="99">
        <v>1350</v>
      </c>
      <c r="L245" s="153" t="s">
        <v>1254</v>
      </c>
      <c r="M245" s="110" t="s">
        <v>1255</v>
      </c>
    </row>
    <row r="246" spans="1:13" ht="17.25" customHeight="1">
      <c r="A246" s="87"/>
      <c r="B246" s="180" t="s">
        <v>733</v>
      </c>
      <c r="C246" s="26" t="s">
        <v>696</v>
      </c>
      <c r="D246" s="55" t="s">
        <v>3287</v>
      </c>
      <c r="E246" s="26" t="s">
        <v>1215</v>
      </c>
      <c r="F246" s="167" t="s">
        <v>1256</v>
      </c>
      <c r="G246" s="27"/>
      <c r="H246" s="27">
        <v>50080041</v>
      </c>
      <c r="I246" s="124">
        <v>1</v>
      </c>
      <c r="J246" s="26">
        <v>6</v>
      </c>
      <c r="K246" s="125">
        <v>1576</v>
      </c>
      <c r="L246" s="229" t="s">
        <v>1257</v>
      </c>
      <c r="M246" s="185" t="s">
        <v>1258</v>
      </c>
    </row>
    <row r="247" spans="1:13" ht="17.25" customHeight="1">
      <c r="A247" s="87"/>
      <c r="B247" s="27" t="s">
        <v>767</v>
      </c>
      <c r="C247" s="27" t="s">
        <v>766</v>
      </c>
      <c r="D247" s="55" t="s">
        <v>3286</v>
      </c>
      <c r="E247" s="27" t="s">
        <v>121</v>
      </c>
      <c r="F247" s="187" t="s">
        <v>2907</v>
      </c>
      <c r="G247" s="96"/>
      <c r="H247" s="96">
        <v>50120181</v>
      </c>
      <c r="I247" s="104">
        <v>1</v>
      </c>
      <c r="J247" s="188">
        <v>6</v>
      </c>
      <c r="K247" s="189">
        <v>548</v>
      </c>
      <c r="L247" s="101" t="s">
        <v>1259</v>
      </c>
      <c r="M247" s="110" t="s">
        <v>1260</v>
      </c>
    </row>
    <row r="248" spans="1:13" ht="17.25" customHeight="1">
      <c r="A248" s="87"/>
      <c r="B248" s="27" t="s">
        <v>768</v>
      </c>
      <c r="C248" s="27" t="s">
        <v>766</v>
      </c>
      <c r="D248" s="55" t="s">
        <v>3287</v>
      </c>
      <c r="E248" s="27" t="s">
        <v>121</v>
      </c>
      <c r="F248" s="187" t="s">
        <v>2908</v>
      </c>
      <c r="G248" s="96"/>
      <c r="H248" s="96">
        <v>50170061</v>
      </c>
      <c r="I248" s="104">
        <v>1</v>
      </c>
      <c r="J248" s="188">
        <v>5</v>
      </c>
      <c r="K248" s="189">
        <v>1459</v>
      </c>
      <c r="L248" s="101" t="s">
        <v>1261</v>
      </c>
      <c r="M248" s="110" t="s">
        <v>1262</v>
      </c>
    </row>
    <row r="249" spans="1:13" ht="17.25" customHeight="1">
      <c r="A249" s="87"/>
      <c r="B249" s="108" t="s">
        <v>2652</v>
      </c>
      <c r="C249" s="27" t="s">
        <v>766</v>
      </c>
      <c r="D249" s="55" t="s">
        <v>3286</v>
      </c>
      <c r="E249" s="27" t="s">
        <v>2653</v>
      </c>
      <c r="F249" s="334" t="s">
        <v>2909</v>
      </c>
      <c r="G249" s="351" t="s">
        <v>3679</v>
      </c>
      <c r="H249" s="347">
        <v>50090091</v>
      </c>
      <c r="I249" s="27">
        <v>1</v>
      </c>
      <c r="J249" s="27">
        <v>11</v>
      </c>
      <c r="K249" s="99">
        <v>1514</v>
      </c>
      <c r="L249" s="101" t="s">
        <v>2650</v>
      </c>
      <c r="M249" s="110" t="s">
        <v>2654</v>
      </c>
    </row>
    <row r="250" spans="1:13" ht="18" customHeight="1">
      <c r="A250" s="87"/>
      <c r="B250" s="180" t="s">
        <v>2655</v>
      </c>
      <c r="C250" s="26" t="s">
        <v>766</v>
      </c>
      <c r="D250" s="55" t="s">
        <v>3287</v>
      </c>
      <c r="E250" s="26" t="s">
        <v>2656</v>
      </c>
      <c r="F250" s="336" t="s">
        <v>2910</v>
      </c>
      <c r="G250" s="417"/>
      <c r="H250" s="347">
        <v>50050131</v>
      </c>
      <c r="I250" s="26">
        <v>1</v>
      </c>
      <c r="J250" s="26">
        <v>9</v>
      </c>
      <c r="K250" s="125">
        <v>1545</v>
      </c>
      <c r="L250" s="167" t="s">
        <v>2657</v>
      </c>
      <c r="M250" s="123" t="s">
        <v>2658</v>
      </c>
    </row>
    <row r="251" spans="1:13" ht="18" customHeight="1">
      <c r="A251" s="320"/>
      <c r="B251" s="298" t="s">
        <v>2810</v>
      </c>
      <c r="C251" s="298" t="s">
        <v>2778</v>
      </c>
      <c r="D251" s="55" t="s">
        <v>3286</v>
      </c>
      <c r="E251" s="298" t="s">
        <v>2807</v>
      </c>
      <c r="F251" s="316" t="s">
        <v>2911</v>
      </c>
      <c r="G251" s="316"/>
      <c r="H251" s="298">
        <v>50060161</v>
      </c>
      <c r="I251" s="300">
        <v>1</v>
      </c>
      <c r="J251" s="298">
        <v>8</v>
      </c>
      <c r="K251" s="326">
        <v>1329</v>
      </c>
      <c r="L251" s="299" t="s">
        <v>2808</v>
      </c>
      <c r="M251" s="301" t="s">
        <v>2809</v>
      </c>
    </row>
    <row r="252" spans="1:13" ht="18" customHeight="1">
      <c r="A252" s="320"/>
      <c r="B252" s="298" t="s">
        <v>3196</v>
      </c>
      <c r="C252" s="298" t="s">
        <v>2749</v>
      </c>
      <c r="D252" s="55" t="s">
        <v>3287</v>
      </c>
      <c r="E252" s="347" t="s">
        <v>2653</v>
      </c>
      <c r="F252" s="316" t="s">
        <v>3680</v>
      </c>
      <c r="G252" s="351" t="s">
        <v>3681</v>
      </c>
      <c r="H252" s="347">
        <v>50220031</v>
      </c>
      <c r="I252" s="300">
        <v>1</v>
      </c>
      <c r="J252" s="349">
        <v>9</v>
      </c>
      <c r="K252" s="489">
        <v>1337</v>
      </c>
      <c r="L252" s="299" t="s">
        <v>1912</v>
      </c>
      <c r="M252" s="301" t="s">
        <v>3197</v>
      </c>
    </row>
    <row r="253" spans="1:13" s="32" customFormat="1" ht="17.25" customHeight="1">
      <c r="A253" s="62"/>
      <c r="B253" s="146"/>
      <c r="C253" s="147"/>
      <c r="D253" s="146"/>
      <c r="E253" s="146"/>
      <c r="F253" s="148"/>
      <c r="G253" s="147"/>
      <c r="H253" s="147"/>
      <c r="I253" s="116">
        <f>SUBTOTAL(109,I233:I252)</f>
        <v>20</v>
      </c>
      <c r="J253" s="116">
        <f>SUBTOTAL(109,J233:J252)</f>
        <v>167</v>
      </c>
      <c r="K253" s="116">
        <f>SUBTOTAL(109,K233:K252)</f>
        <v>24663</v>
      </c>
      <c r="L253" s="149"/>
      <c r="M253" s="267"/>
    </row>
    <row r="254" spans="1:13" s="61" customFormat="1" ht="17.25" customHeight="1">
      <c r="A254" s="62"/>
      <c r="B254" s="103" t="s">
        <v>254</v>
      </c>
      <c r="C254" s="27" t="s">
        <v>465</v>
      </c>
      <c r="D254" s="55" t="s">
        <v>12</v>
      </c>
      <c r="E254" s="55" t="s">
        <v>1263</v>
      </c>
      <c r="F254" s="107" t="s">
        <v>1264</v>
      </c>
      <c r="G254" s="27" t="s">
        <v>1265</v>
      </c>
      <c r="H254" s="27">
        <v>21013401</v>
      </c>
      <c r="I254" s="91">
        <v>1</v>
      </c>
      <c r="J254" s="105">
        <v>8</v>
      </c>
      <c r="K254" s="105">
        <v>1877</v>
      </c>
      <c r="L254" s="115" t="s">
        <v>807</v>
      </c>
      <c r="M254" s="107" t="s">
        <v>1266</v>
      </c>
    </row>
    <row r="255" spans="1:13" s="32" customFormat="1" ht="17.25" customHeight="1">
      <c r="A255" s="62"/>
      <c r="B255" s="103" t="s">
        <v>255</v>
      </c>
      <c r="C255" s="27" t="s">
        <v>465</v>
      </c>
      <c r="D255" s="55" t="s">
        <v>12</v>
      </c>
      <c r="E255" s="55" t="s">
        <v>1263</v>
      </c>
      <c r="F255" s="107" t="s">
        <v>1267</v>
      </c>
      <c r="G255" s="27" t="s">
        <v>1268</v>
      </c>
      <c r="H255" s="27">
        <v>21013201</v>
      </c>
      <c r="I255" s="91">
        <v>1</v>
      </c>
      <c r="J255" s="105">
        <v>9</v>
      </c>
      <c r="K255" s="105">
        <v>1197</v>
      </c>
      <c r="L255" s="115" t="s">
        <v>807</v>
      </c>
      <c r="M255" s="107" t="s">
        <v>1269</v>
      </c>
    </row>
    <row r="256" spans="1:13" ht="17.25" customHeight="1">
      <c r="A256" s="62"/>
      <c r="B256" s="103" t="s">
        <v>256</v>
      </c>
      <c r="C256" s="27" t="s">
        <v>465</v>
      </c>
      <c r="D256" s="55" t="s">
        <v>12</v>
      </c>
      <c r="E256" s="55" t="s">
        <v>1263</v>
      </c>
      <c r="F256" s="107" t="s">
        <v>1270</v>
      </c>
      <c r="G256" s="27" t="s">
        <v>1271</v>
      </c>
      <c r="H256" s="27">
        <v>21015401</v>
      </c>
      <c r="I256" s="91">
        <v>1</v>
      </c>
      <c r="J256" s="105">
        <v>11</v>
      </c>
      <c r="K256" s="105">
        <v>1629</v>
      </c>
      <c r="L256" s="115" t="s">
        <v>807</v>
      </c>
      <c r="M256" s="107" t="s">
        <v>1272</v>
      </c>
    </row>
    <row r="257" spans="1:13" ht="17.25" customHeight="1">
      <c r="A257" s="62"/>
      <c r="B257" s="103" t="s">
        <v>257</v>
      </c>
      <c r="C257" s="27" t="s">
        <v>465</v>
      </c>
      <c r="D257" s="55" t="s">
        <v>12</v>
      </c>
      <c r="E257" s="55" t="s">
        <v>1263</v>
      </c>
      <c r="F257" s="107" t="s">
        <v>2912</v>
      </c>
      <c r="G257" s="55" t="s">
        <v>1273</v>
      </c>
      <c r="H257" s="55">
        <v>21016601</v>
      </c>
      <c r="I257" s="105">
        <v>1</v>
      </c>
      <c r="J257" s="128">
        <v>9</v>
      </c>
      <c r="K257" s="91">
        <v>1074</v>
      </c>
      <c r="L257" s="115" t="s">
        <v>807</v>
      </c>
      <c r="M257" s="115" t="s">
        <v>1274</v>
      </c>
    </row>
    <row r="258" spans="1:13" ht="17.25" customHeight="1">
      <c r="A258" s="62"/>
      <c r="B258" s="103" t="s">
        <v>2600</v>
      </c>
      <c r="C258" s="27" t="s">
        <v>465</v>
      </c>
      <c r="D258" s="55" t="s">
        <v>26</v>
      </c>
      <c r="E258" s="55" t="s">
        <v>1263</v>
      </c>
      <c r="F258" s="334" t="s">
        <v>2913</v>
      </c>
      <c r="G258" s="351" t="s">
        <v>3682</v>
      </c>
      <c r="H258" s="55">
        <v>21016701</v>
      </c>
      <c r="I258" s="55">
        <v>1</v>
      </c>
      <c r="J258" s="105">
        <v>8</v>
      </c>
      <c r="K258" s="128">
        <v>1099</v>
      </c>
      <c r="L258" s="228" t="s">
        <v>2601</v>
      </c>
      <c r="M258" s="115" t="s">
        <v>2602</v>
      </c>
    </row>
    <row r="259" spans="1:13" ht="17.25" customHeight="1">
      <c r="A259" s="62"/>
      <c r="B259" s="263"/>
      <c r="C259" s="264"/>
      <c r="D259" s="263"/>
      <c r="E259" s="263"/>
      <c r="F259" s="265"/>
      <c r="G259" s="147"/>
      <c r="H259" s="147"/>
      <c r="I259" s="102">
        <f>SUBTOTAL(109,I254:I258)</f>
        <v>5</v>
      </c>
      <c r="J259" s="102">
        <f>SUBTOTAL(109,J254:J258)</f>
        <v>45</v>
      </c>
      <c r="K259" s="102">
        <f>SUBTOTAL(109,K254:K258)</f>
        <v>6876</v>
      </c>
      <c r="L259" s="277"/>
      <c r="M259" s="265"/>
    </row>
    <row r="260" spans="1:13" ht="17.25" customHeight="1">
      <c r="A260" s="62"/>
      <c r="B260" s="103" t="s">
        <v>268</v>
      </c>
      <c r="C260" s="27" t="s">
        <v>3147</v>
      </c>
      <c r="D260" s="55" t="s">
        <v>1331</v>
      </c>
      <c r="E260" s="55" t="s">
        <v>1332</v>
      </c>
      <c r="F260" s="107" t="s">
        <v>1333</v>
      </c>
      <c r="G260" s="27" t="s">
        <v>1334</v>
      </c>
      <c r="H260" s="27">
        <v>34011301</v>
      </c>
      <c r="I260" s="91">
        <v>1</v>
      </c>
      <c r="J260" s="105">
        <v>8</v>
      </c>
      <c r="K260" s="105">
        <v>1197</v>
      </c>
      <c r="L260" s="115" t="s">
        <v>853</v>
      </c>
      <c r="M260" s="107" t="s">
        <v>1335</v>
      </c>
    </row>
    <row r="261" spans="1:13" ht="17.25" customHeight="1">
      <c r="A261" s="62"/>
      <c r="B261" s="103" t="s">
        <v>269</v>
      </c>
      <c r="C261" s="27" t="s">
        <v>3147</v>
      </c>
      <c r="D261" s="55" t="s">
        <v>1331</v>
      </c>
      <c r="E261" s="55" t="s">
        <v>1332</v>
      </c>
      <c r="F261" s="107" t="s">
        <v>2926</v>
      </c>
      <c r="G261" s="27" t="s">
        <v>1336</v>
      </c>
      <c r="H261" s="27">
        <v>34012601</v>
      </c>
      <c r="I261" s="91">
        <v>1</v>
      </c>
      <c r="J261" s="105">
        <v>9</v>
      </c>
      <c r="K261" s="105">
        <v>1029</v>
      </c>
      <c r="L261" s="115" t="s">
        <v>807</v>
      </c>
      <c r="M261" s="107" t="s">
        <v>1337</v>
      </c>
    </row>
    <row r="262" spans="1:13" ht="17.25" customHeight="1">
      <c r="A262" s="62"/>
      <c r="B262" s="103" t="s">
        <v>566</v>
      </c>
      <c r="C262" s="27" t="s">
        <v>3147</v>
      </c>
      <c r="D262" s="55" t="s">
        <v>1331</v>
      </c>
      <c r="E262" s="55" t="s">
        <v>1332</v>
      </c>
      <c r="F262" s="106" t="s">
        <v>2927</v>
      </c>
      <c r="G262" s="347" t="s">
        <v>1338</v>
      </c>
      <c r="H262" s="347">
        <v>34016601</v>
      </c>
      <c r="I262" s="91">
        <v>1</v>
      </c>
      <c r="J262" s="105">
        <v>9</v>
      </c>
      <c r="K262" s="105">
        <v>1328</v>
      </c>
      <c r="L262" s="115" t="s">
        <v>1193</v>
      </c>
      <c r="M262" s="107" t="s">
        <v>1339</v>
      </c>
    </row>
    <row r="263" spans="1:13" ht="17.25" customHeight="1">
      <c r="A263" s="62"/>
      <c r="B263" s="103" t="s">
        <v>584</v>
      </c>
      <c r="C263" s="27" t="s">
        <v>3147</v>
      </c>
      <c r="D263" s="55" t="s">
        <v>1331</v>
      </c>
      <c r="E263" s="55" t="s">
        <v>1332</v>
      </c>
      <c r="F263" s="106" t="s">
        <v>2928</v>
      </c>
      <c r="G263" s="347" t="s">
        <v>1340</v>
      </c>
      <c r="H263" s="347">
        <v>34016801</v>
      </c>
      <c r="I263" s="91">
        <v>1</v>
      </c>
      <c r="J263" s="105">
        <v>14</v>
      </c>
      <c r="K263" s="105">
        <v>2543</v>
      </c>
      <c r="L263" s="115" t="s">
        <v>1193</v>
      </c>
      <c r="M263" s="107" t="s">
        <v>1341</v>
      </c>
    </row>
    <row r="264" spans="1:13" ht="17.25" customHeight="1">
      <c r="A264" s="61"/>
      <c r="B264" s="459" t="s">
        <v>3469</v>
      </c>
      <c r="C264" s="347" t="s">
        <v>3464</v>
      </c>
      <c r="D264" s="18" t="s">
        <v>1331</v>
      </c>
      <c r="E264" s="18" t="s">
        <v>1332</v>
      </c>
      <c r="F264" s="460" t="s">
        <v>3472</v>
      </c>
      <c r="G264" s="504" t="s">
        <v>3689</v>
      </c>
      <c r="H264" s="347">
        <v>34018601</v>
      </c>
      <c r="I264" s="372">
        <v>1</v>
      </c>
      <c r="J264" s="379">
        <v>6</v>
      </c>
      <c r="K264" s="379">
        <v>703</v>
      </c>
      <c r="L264" s="461" t="s">
        <v>3470</v>
      </c>
      <c r="M264" s="462" t="s">
        <v>3471</v>
      </c>
    </row>
    <row r="265" spans="1:13" ht="17.25" customHeight="1">
      <c r="A265" s="61"/>
      <c r="B265" s="459" t="s">
        <v>3526</v>
      </c>
      <c r="C265" s="347" t="s">
        <v>758</v>
      </c>
      <c r="D265" s="18" t="s">
        <v>1331</v>
      </c>
      <c r="E265" s="18" t="s">
        <v>1332</v>
      </c>
      <c r="F265" s="460" t="s">
        <v>3530</v>
      </c>
      <c r="G265" s="347" t="s">
        <v>3527</v>
      </c>
      <c r="H265" s="347">
        <v>34018801</v>
      </c>
      <c r="I265" s="372">
        <v>1</v>
      </c>
      <c r="J265" s="379">
        <v>9</v>
      </c>
      <c r="K265" s="379">
        <v>1183</v>
      </c>
      <c r="L265" s="461" t="s">
        <v>3528</v>
      </c>
      <c r="M265" s="462" t="s">
        <v>3529</v>
      </c>
    </row>
    <row r="266" spans="1:13" s="32" customFormat="1" ht="17.25" customHeight="1">
      <c r="A266" s="75"/>
      <c r="B266" s="146"/>
      <c r="C266" s="147"/>
      <c r="D266" s="146"/>
      <c r="E266" s="146"/>
      <c r="F266" s="148"/>
      <c r="G266" s="147"/>
      <c r="H266" s="147"/>
      <c r="I266" s="116">
        <f>SUBTOTAL(109,I260:I265)</f>
        <v>6</v>
      </c>
      <c r="J266" s="116">
        <f t="shared" ref="J266:K266" si="7">SUBTOTAL(109,J260:J265)</f>
        <v>55</v>
      </c>
      <c r="K266" s="116">
        <f t="shared" si="7"/>
        <v>7983</v>
      </c>
      <c r="L266" s="149"/>
      <c r="M266" s="148"/>
    </row>
    <row r="267" spans="1:13" ht="17.25" customHeight="1">
      <c r="A267" s="62"/>
      <c r="B267" s="103" t="s">
        <v>307</v>
      </c>
      <c r="C267" s="27" t="s">
        <v>3147</v>
      </c>
      <c r="D267" s="55" t="s">
        <v>26</v>
      </c>
      <c r="E267" s="55" t="s">
        <v>1537</v>
      </c>
      <c r="F267" s="107" t="s">
        <v>1538</v>
      </c>
      <c r="G267" s="27" t="s">
        <v>1539</v>
      </c>
      <c r="H267" s="27">
        <v>21024001</v>
      </c>
      <c r="I267" s="91">
        <v>1</v>
      </c>
      <c r="J267" s="105">
        <v>11</v>
      </c>
      <c r="K267" s="105">
        <v>1633</v>
      </c>
      <c r="L267" s="106" t="s">
        <v>807</v>
      </c>
      <c r="M267" s="107" t="s">
        <v>1540</v>
      </c>
    </row>
    <row r="268" spans="1:13" s="61" customFormat="1" ht="17.25" customHeight="1">
      <c r="A268" s="62"/>
      <c r="B268" s="103" t="s">
        <v>308</v>
      </c>
      <c r="C268" s="27" t="s">
        <v>3147</v>
      </c>
      <c r="D268" s="55" t="s">
        <v>26</v>
      </c>
      <c r="E268" s="55" t="s">
        <v>1537</v>
      </c>
      <c r="F268" s="107" t="s">
        <v>1541</v>
      </c>
      <c r="G268" s="27" t="s">
        <v>1542</v>
      </c>
      <c r="H268" s="27">
        <v>21021501</v>
      </c>
      <c r="I268" s="91">
        <v>1</v>
      </c>
      <c r="J268" s="105">
        <v>7</v>
      </c>
      <c r="K268" s="105">
        <v>1341</v>
      </c>
      <c r="L268" s="127" t="s">
        <v>807</v>
      </c>
      <c r="M268" s="107" t="s">
        <v>1543</v>
      </c>
    </row>
    <row r="269" spans="1:13" ht="17.25" customHeight="1">
      <c r="A269" s="62"/>
      <c r="B269" s="103" t="s">
        <v>309</v>
      </c>
      <c r="C269" s="27" t="s">
        <v>3147</v>
      </c>
      <c r="D269" s="55" t="s">
        <v>26</v>
      </c>
      <c r="E269" s="55" t="s">
        <v>1537</v>
      </c>
      <c r="F269" s="107" t="s">
        <v>1544</v>
      </c>
      <c r="G269" s="27" t="s">
        <v>1545</v>
      </c>
      <c r="H269" s="27">
        <v>21024101</v>
      </c>
      <c r="I269" s="91">
        <v>1</v>
      </c>
      <c r="J269" s="105">
        <v>8</v>
      </c>
      <c r="K269" s="105">
        <v>791</v>
      </c>
      <c r="L269" s="106" t="s">
        <v>1546</v>
      </c>
      <c r="M269" s="107" t="s">
        <v>1547</v>
      </c>
    </row>
    <row r="270" spans="1:13" s="63" customFormat="1" ht="17.25" customHeight="1">
      <c r="A270" s="62"/>
      <c r="B270" s="103" t="s">
        <v>310</v>
      </c>
      <c r="C270" s="27" t="s">
        <v>3147</v>
      </c>
      <c r="D270" s="55" t="s">
        <v>26</v>
      </c>
      <c r="E270" s="55" t="s">
        <v>1537</v>
      </c>
      <c r="F270" s="107" t="s">
        <v>1548</v>
      </c>
      <c r="G270" s="27" t="s">
        <v>1549</v>
      </c>
      <c r="H270" s="27">
        <v>21020461</v>
      </c>
      <c r="I270" s="91">
        <v>1</v>
      </c>
      <c r="J270" s="105">
        <v>10</v>
      </c>
      <c r="K270" s="105">
        <v>1083</v>
      </c>
      <c r="L270" s="106" t="s">
        <v>1550</v>
      </c>
      <c r="M270" s="107" t="s">
        <v>1551</v>
      </c>
    </row>
    <row r="271" spans="1:13" ht="17.25" customHeight="1">
      <c r="A271" s="62"/>
      <c r="B271" s="103" t="s">
        <v>311</v>
      </c>
      <c r="C271" s="27" t="s">
        <v>3147</v>
      </c>
      <c r="D271" s="55" t="s">
        <v>26</v>
      </c>
      <c r="E271" s="55" t="s">
        <v>1537</v>
      </c>
      <c r="F271" s="107" t="s">
        <v>1552</v>
      </c>
      <c r="G271" s="27" t="s">
        <v>1553</v>
      </c>
      <c r="H271" s="27">
        <v>21020531</v>
      </c>
      <c r="I271" s="91">
        <v>1</v>
      </c>
      <c r="J271" s="105">
        <v>11</v>
      </c>
      <c r="K271" s="105">
        <v>1591</v>
      </c>
      <c r="L271" s="106" t="s">
        <v>807</v>
      </c>
      <c r="M271" s="107" t="s">
        <v>1554</v>
      </c>
    </row>
    <row r="272" spans="1:13" ht="17.25" customHeight="1">
      <c r="A272" s="62"/>
      <c r="B272" s="103" t="s">
        <v>2588</v>
      </c>
      <c r="C272" s="27" t="s">
        <v>3147</v>
      </c>
      <c r="D272" s="55" t="s">
        <v>26</v>
      </c>
      <c r="E272" s="55" t="s">
        <v>1537</v>
      </c>
      <c r="F272" s="304" t="s">
        <v>2959</v>
      </c>
      <c r="G272" s="352" t="s">
        <v>3683</v>
      </c>
      <c r="H272" s="347">
        <v>21020691</v>
      </c>
      <c r="I272" s="27">
        <v>1</v>
      </c>
      <c r="J272" s="91">
        <v>7</v>
      </c>
      <c r="K272" s="105">
        <v>1103</v>
      </c>
      <c r="L272" s="245" t="s">
        <v>1193</v>
      </c>
      <c r="M272" s="106" t="s">
        <v>2589</v>
      </c>
    </row>
    <row r="273" spans="1:13" ht="17.25" customHeight="1">
      <c r="A273" s="62"/>
      <c r="B273" s="383" t="s">
        <v>3164</v>
      </c>
      <c r="C273" s="383" t="s">
        <v>2749</v>
      </c>
      <c r="D273" s="303" t="s">
        <v>3165</v>
      </c>
      <c r="E273" s="303" t="s">
        <v>1537</v>
      </c>
      <c r="F273" s="391" t="s">
        <v>3166</v>
      </c>
      <c r="G273" s="352" t="s">
        <v>3684</v>
      </c>
      <c r="H273" s="303">
        <v>21020731</v>
      </c>
      <c r="I273" s="385">
        <v>1</v>
      </c>
      <c r="J273" s="392">
        <v>9</v>
      </c>
      <c r="K273" s="494">
        <v>1180</v>
      </c>
      <c r="L273" s="388" t="s">
        <v>1912</v>
      </c>
      <c r="M273" s="389" t="s">
        <v>3167</v>
      </c>
    </row>
    <row r="274" spans="1:13" ht="17.25" customHeight="1">
      <c r="A274" s="61"/>
      <c r="B274" s="383" t="s">
        <v>3492</v>
      </c>
      <c r="C274" s="383" t="s">
        <v>758</v>
      </c>
      <c r="D274" s="303" t="s">
        <v>26</v>
      </c>
      <c r="E274" s="303" t="s">
        <v>1537</v>
      </c>
      <c r="F274" s="391" t="s">
        <v>3495</v>
      </c>
      <c r="G274" s="352" t="s">
        <v>3685</v>
      </c>
      <c r="H274" s="303">
        <v>21020771</v>
      </c>
      <c r="I274" s="385">
        <v>1</v>
      </c>
      <c r="J274" s="392">
        <v>6</v>
      </c>
      <c r="K274" s="494">
        <v>533</v>
      </c>
      <c r="L274" s="388" t="s">
        <v>3493</v>
      </c>
      <c r="M274" s="389" t="s">
        <v>3494</v>
      </c>
    </row>
    <row r="275" spans="1:13" ht="17.25" customHeight="1">
      <c r="A275" s="62"/>
      <c r="B275" s="263"/>
      <c r="C275" s="264"/>
      <c r="D275" s="263"/>
      <c r="E275" s="263"/>
      <c r="F275" s="265"/>
      <c r="G275" s="147"/>
      <c r="H275" s="147"/>
      <c r="I275" s="102">
        <f>SUBTOTAL(109,I267:I274)</f>
        <v>8</v>
      </c>
      <c r="J275" s="102">
        <f t="shared" ref="J275:K275" si="8">SUBTOTAL(109,J267:J274)</f>
        <v>69</v>
      </c>
      <c r="K275" s="102">
        <f t="shared" si="8"/>
        <v>9255</v>
      </c>
      <c r="L275" s="268"/>
      <c r="M275" s="265"/>
    </row>
    <row r="276" spans="1:13" ht="17.25" customHeight="1">
      <c r="A276" s="62"/>
      <c r="B276" s="103" t="s">
        <v>321</v>
      </c>
      <c r="C276" s="27" t="s">
        <v>3147</v>
      </c>
      <c r="D276" s="55" t="s">
        <v>34</v>
      </c>
      <c r="E276" s="55" t="s">
        <v>1600</v>
      </c>
      <c r="F276" s="107" t="s">
        <v>1601</v>
      </c>
      <c r="G276" s="27" t="s">
        <v>1602</v>
      </c>
      <c r="H276" s="27">
        <v>32021801</v>
      </c>
      <c r="I276" s="91">
        <v>1</v>
      </c>
      <c r="J276" s="105">
        <v>7</v>
      </c>
      <c r="K276" s="105">
        <v>1147</v>
      </c>
      <c r="L276" s="127" t="s">
        <v>807</v>
      </c>
      <c r="M276" s="107" t="s">
        <v>1603</v>
      </c>
    </row>
    <row r="277" spans="1:13" ht="17.25" customHeight="1">
      <c r="A277" s="62"/>
      <c r="B277" s="103" t="s">
        <v>322</v>
      </c>
      <c r="C277" s="27" t="s">
        <v>3147</v>
      </c>
      <c r="D277" s="55" t="s">
        <v>34</v>
      </c>
      <c r="E277" s="55" t="s">
        <v>1600</v>
      </c>
      <c r="F277" s="107" t="s">
        <v>1604</v>
      </c>
      <c r="G277" s="27" t="s">
        <v>1605</v>
      </c>
      <c r="H277" s="27">
        <v>32023801</v>
      </c>
      <c r="I277" s="91">
        <v>1</v>
      </c>
      <c r="J277" s="105">
        <v>7</v>
      </c>
      <c r="K277" s="105">
        <v>575</v>
      </c>
      <c r="L277" s="106" t="s">
        <v>1606</v>
      </c>
      <c r="M277" s="107" t="s">
        <v>1607</v>
      </c>
    </row>
    <row r="278" spans="1:13" ht="17.25" customHeight="1">
      <c r="A278" s="62"/>
      <c r="B278" s="103" t="s">
        <v>323</v>
      </c>
      <c r="C278" s="27" t="s">
        <v>3147</v>
      </c>
      <c r="D278" s="55" t="s">
        <v>1165</v>
      </c>
      <c r="E278" s="55" t="s">
        <v>1600</v>
      </c>
      <c r="F278" s="107" t="s">
        <v>2966</v>
      </c>
      <c r="G278" s="55" t="s">
        <v>1608</v>
      </c>
      <c r="H278" s="55">
        <v>32029051</v>
      </c>
      <c r="I278" s="91">
        <v>1</v>
      </c>
      <c r="J278" s="128">
        <v>9</v>
      </c>
      <c r="K278" s="91">
        <v>1574</v>
      </c>
      <c r="L278" s="127" t="s">
        <v>807</v>
      </c>
      <c r="M278" s="115" t="s">
        <v>1609</v>
      </c>
    </row>
    <row r="279" spans="1:13" ht="17.25" customHeight="1">
      <c r="A279" s="62"/>
      <c r="B279" s="103" t="s">
        <v>324</v>
      </c>
      <c r="C279" s="27" t="s">
        <v>3147</v>
      </c>
      <c r="D279" s="55" t="s">
        <v>34</v>
      </c>
      <c r="E279" s="55" t="s">
        <v>31</v>
      </c>
      <c r="F279" s="333" t="s">
        <v>2967</v>
      </c>
      <c r="G279" s="55" t="s">
        <v>1610</v>
      </c>
      <c r="H279" s="55">
        <v>32023301</v>
      </c>
      <c r="I279" s="91">
        <v>1</v>
      </c>
      <c r="J279" s="105">
        <v>8</v>
      </c>
      <c r="K279" s="105">
        <v>1250</v>
      </c>
      <c r="L279" s="127" t="s">
        <v>1611</v>
      </c>
      <c r="M279" s="107" t="s">
        <v>1612</v>
      </c>
    </row>
    <row r="280" spans="1:13" s="61" customFormat="1" ht="17.25" customHeight="1">
      <c r="A280" s="62"/>
      <c r="B280" s="103" t="s">
        <v>325</v>
      </c>
      <c r="C280" s="27" t="s">
        <v>3147</v>
      </c>
      <c r="D280" s="55" t="s">
        <v>34</v>
      </c>
      <c r="E280" s="55" t="s">
        <v>31</v>
      </c>
      <c r="F280" s="334" t="s">
        <v>2968</v>
      </c>
      <c r="G280" s="55" t="s">
        <v>1613</v>
      </c>
      <c r="H280" s="55">
        <v>32026701</v>
      </c>
      <c r="I280" s="91">
        <v>1</v>
      </c>
      <c r="J280" s="105">
        <v>3</v>
      </c>
      <c r="K280" s="105">
        <v>740</v>
      </c>
      <c r="L280" s="127" t="s">
        <v>1611</v>
      </c>
      <c r="M280" s="107" t="s">
        <v>1614</v>
      </c>
    </row>
    <row r="281" spans="1:13" ht="17.25" customHeight="1">
      <c r="A281" s="62"/>
      <c r="B281" s="175" t="s">
        <v>681</v>
      </c>
      <c r="C281" s="27" t="s">
        <v>3147</v>
      </c>
      <c r="D281" s="84" t="s">
        <v>34</v>
      </c>
      <c r="E281" s="84" t="s">
        <v>1615</v>
      </c>
      <c r="F281" s="307" t="s">
        <v>2969</v>
      </c>
      <c r="G281" s="94"/>
      <c r="H281" s="121">
        <v>32029241</v>
      </c>
      <c r="I281" s="177">
        <v>1</v>
      </c>
      <c r="J281" s="306">
        <v>5</v>
      </c>
      <c r="K281" s="331">
        <v>704</v>
      </c>
      <c r="L281" s="172" t="s">
        <v>1616</v>
      </c>
      <c r="M281" s="340" t="s">
        <v>1617</v>
      </c>
    </row>
    <row r="282" spans="1:13" ht="17.25" customHeight="1">
      <c r="A282" s="62"/>
      <c r="B282" s="146"/>
      <c r="C282" s="147"/>
      <c r="D282" s="146"/>
      <c r="E282" s="146"/>
      <c r="F282" s="148"/>
      <c r="G282" s="146"/>
      <c r="H282" s="146"/>
      <c r="I282" s="116">
        <f>SUBTOTAL(109,I276:I281)</f>
        <v>6</v>
      </c>
      <c r="J282" s="116">
        <f>SUBTOTAL(109,J276:J281)</f>
        <v>39</v>
      </c>
      <c r="K282" s="116">
        <f>SUBTOTAL(109,K276:K281)</f>
        <v>5990</v>
      </c>
      <c r="L282" s="270"/>
      <c r="M282" s="148"/>
    </row>
    <row r="283" spans="1:13" s="61" customFormat="1" ht="17.25" customHeight="1">
      <c r="A283" s="62"/>
      <c r="B283" s="103" t="s">
        <v>342</v>
      </c>
      <c r="C283" s="27" t="s">
        <v>3147</v>
      </c>
      <c r="D283" s="55" t="s">
        <v>1681</v>
      </c>
      <c r="E283" s="55" t="s">
        <v>1682</v>
      </c>
      <c r="F283" s="107" t="s">
        <v>1683</v>
      </c>
      <c r="G283" s="27" t="s">
        <v>1684</v>
      </c>
      <c r="H283" s="27">
        <v>61013501</v>
      </c>
      <c r="I283" s="91">
        <v>1</v>
      </c>
      <c r="J283" s="105">
        <v>9</v>
      </c>
      <c r="K283" s="105">
        <v>1294</v>
      </c>
      <c r="L283" s="127" t="s">
        <v>807</v>
      </c>
      <c r="M283" s="107" t="s">
        <v>1685</v>
      </c>
    </row>
    <row r="284" spans="1:13" ht="17.25" customHeight="1">
      <c r="A284" s="62"/>
      <c r="B284" s="103" t="s">
        <v>343</v>
      </c>
      <c r="C284" s="27" t="s">
        <v>3147</v>
      </c>
      <c r="D284" s="55" t="s">
        <v>1681</v>
      </c>
      <c r="E284" s="55" t="s">
        <v>1682</v>
      </c>
      <c r="F284" s="107" t="s">
        <v>2973</v>
      </c>
      <c r="G284" s="27" t="s">
        <v>1686</v>
      </c>
      <c r="H284" s="27">
        <v>61010801</v>
      </c>
      <c r="I284" s="91">
        <v>1</v>
      </c>
      <c r="J284" s="105">
        <v>10</v>
      </c>
      <c r="K284" s="105">
        <v>1955</v>
      </c>
      <c r="L284" s="127" t="s">
        <v>1687</v>
      </c>
      <c r="M284" s="107" t="s">
        <v>1688</v>
      </c>
    </row>
    <row r="285" spans="1:13" ht="17.25" customHeight="1">
      <c r="A285" s="62"/>
      <c r="B285" s="103" t="s">
        <v>344</v>
      </c>
      <c r="C285" s="27" t="s">
        <v>3147</v>
      </c>
      <c r="D285" s="55" t="s">
        <v>1681</v>
      </c>
      <c r="E285" s="55" t="s">
        <v>1682</v>
      </c>
      <c r="F285" s="107" t="s">
        <v>2974</v>
      </c>
      <c r="G285" s="27" t="s">
        <v>1689</v>
      </c>
      <c r="H285" s="27">
        <v>61011201</v>
      </c>
      <c r="I285" s="91">
        <v>1</v>
      </c>
      <c r="J285" s="105">
        <v>9</v>
      </c>
      <c r="K285" s="105">
        <v>2084</v>
      </c>
      <c r="L285" s="127" t="s">
        <v>807</v>
      </c>
      <c r="M285" s="107" t="s">
        <v>1690</v>
      </c>
    </row>
    <row r="286" spans="1:13" ht="17.25" customHeight="1">
      <c r="A286" s="62"/>
      <c r="B286" s="103" t="s">
        <v>345</v>
      </c>
      <c r="C286" s="27" t="s">
        <v>3147</v>
      </c>
      <c r="D286" s="55" t="s">
        <v>32</v>
      </c>
      <c r="E286" s="55" t="s">
        <v>1682</v>
      </c>
      <c r="F286" s="107" t="s">
        <v>2975</v>
      </c>
      <c r="G286" s="27" t="s">
        <v>1691</v>
      </c>
      <c r="H286" s="27">
        <v>61011601</v>
      </c>
      <c r="I286" s="91">
        <v>1</v>
      </c>
      <c r="J286" s="105">
        <v>9</v>
      </c>
      <c r="K286" s="105">
        <v>1200</v>
      </c>
      <c r="L286" s="127" t="s">
        <v>853</v>
      </c>
      <c r="M286" s="107" t="s">
        <v>1692</v>
      </c>
    </row>
    <row r="287" spans="1:13" ht="17.25" customHeight="1">
      <c r="A287" s="62"/>
      <c r="B287" s="108" t="s">
        <v>725</v>
      </c>
      <c r="C287" s="27" t="s">
        <v>3147</v>
      </c>
      <c r="D287" s="27" t="s">
        <v>1693</v>
      </c>
      <c r="E287" s="27" t="s">
        <v>1694</v>
      </c>
      <c r="F287" s="333" t="s">
        <v>2976</v>
      </c>
      <c r="G287" s="27" t="s">
        <v>1695</v>
      </c>
      <c r="H287" s="27">
        <v>61015601</v>
      </c>
      <c r="I287" s="104">
        <v>1</v>
      </c>
      <c r="J287" s="27">
        <v>7</v>
      </c>
      <c r="K287" s="99">
        <v>939</v>
      </c>
      <c r="L287" s="153" t="s">
        <v>1696</v>
      </c>
      <c r="M287" s="100" t="s">
        <v>1697</v>
      </c>
    </row>
    <row r="288" spans="1:13" ht="17.25" customHeight="1">
      <c r="A288" s="62"/>
      <c r="B288" s="108" t="s">
        <v>738</v>
      </c>
      <c r="C288" s="27" t="s">
        <v>3147</v>
      </c>
      <c r="D288" s="27" t="s">
        <v>1681</v>
      </c>
      <c r="E288" s="27" t="s">
        <v>1682</v>
      </c>
      <c r="F288" s="334" t="s">
        <v>2977</v>
      </c>
      <c r="G288" s="27" t="s">
        <v>1698</v>
      </c>
      <c r="H288" s="27">
        <v>61016501</v>
      </c>
      <c r="I288" s="104">
        <v>1</v>
      </c>
      <c r="J288" s="27">
        <v>8</v>
      </c>
      <c r="K288" s="99">
        <v>842</v>
      </c>
      <c r="L288" s="153" t="s">
        <v>1699</v>
      </c>
      <c r="M288" s="100" t="s">
        <v>1700</v>
      </c>
    </row>
    <row r="289" spans="1:13" ht="17.25" customHeight="1">
      <c r="A289" s="62"/>
      <c r="B289" s="180" t="s">
        <v>780</v>
      </c>
      <c r="C289" s="27" t="s">
        <v>3147</v>
      </c>
      <c r="D289" s="26" t="s">
        <v>1681</v>
      </c>
      <c r="E289" s="26" t="s">
        <v>1682</v>
      </c>
      <c r="F289" s="167" t="s">
        <v>1701</v>
      </c>
      <c r="G289" s="27"/>
      <c r="H289" s="376">
        <v>61017801</v>
      </c>
      <c r="I289" s="124">
        <v>1</v>
      </c>
      <c r="J289" s="26">
        <v>9</v>
      </c>
      <c r="K289" s="125">
        <v>1293</v>
      </c>
      <c r="L289" s="229" t="s">
        <v>1702</v>
      </c>
      <c r="M289" s="123" t="s">
        <v>1703</v>
      </c>
    </row>
    <row r="290" spans="1:13" ht="17.25" customHeight="1">
      <c r="A290" s="62"/>
      <c r="B290" s="108" t="s">
        <v>2695</v>
      </c>
      <c r="C290" s="27" t="s">
        <v>3147</v>
      </c>
      <c r="D290" s="290" t="s">
        <v>2696</v>
      </c>
      <c r="E290" s="295" t="s">
        <v>2697</v>
      </c>
      <c r="F290" s="292" t="s">
        <v>2978</v>
      </c>
      <c r="G290" s="300"/>
      <c r="H290" s="300">
        <v>61014201</v>
      </c>
      <c r="I290" s="295">
        <v>1</v>
      </c>
      <c r="J290" s="295">
        <v>10</v>
      </c>
      <c r="K290" s="328">
        <v>1430</v>
      </c>
      <c r="L290" s="292" t="s">
        <v>2698</v>
      </c>
      <c r="M290" s="292" t="s">
        <v>2699</v>
      </c>
    </row>
    <row r="291" spans="1:13" ht="17.25" customHeight="1">
      <c r="A291" s="62"/>
      <c r="B291" s="108" t="s">
        <v>2700</v>
      </c>
      <c r="C291" s="27" t="s">
        <v>3147</v>
      </c>
      <c r="D291" s="290" t="s">
        <v>2696</v>
      </c>
      <c r="E291" s="295" t="s">
        <v>2697</v>
      </c>
      <c r="F291" s="292" t="s">
        <v>2979</v>
      </c>
      <c r="G291" s="300"/>
      <c r="H291" s="300">
        <v>61016001</v>
      </c>
      <c r="I291" s="295">
        <v>1</v>
      </c>
      <c r="J291" s="295">
        <v>6</v>
      </c>
      <c r="K291" s="328">
        <v>857</v>
      </c>
      <c r="L291" s="292" t="s">
        <v>2701</v>
      </c>
      <c r="M291" s="292" t="s">
        <v>2702</v>
      </c>
    </row>
    <row r="292" spans="1:13" ht="17.25" customHeight="1">
      <c r="A292" s="62"/>
      <c r="B292" s="297" t="s">
        <v>2703</v>
      </c>
      <c r="C292" s="347" t="s">
        <v>3147</v>
      </c>
      <c r="D292" s="418" t="s">
        <v>2696</v>
      </c>
      <c r="E292" s="300" t="s">
        <v>2697</v>
      </c>
      <c r="F292" s="419" t="s">
        <v>2980</v>
      </c>
      <c r="G292" s="300"/>
      <c r="H292" s="300">
        <v>61015501</v>
      </c>
      <c r="I292" s="300">
        <v>1</v>
      </c>
      <c r="J292" s="300">
        <v>7</v>
      </c>
      <c r="K292" s="390">
        <v>928</v>
      </c>
      <c r="L292" s="419" t="s">
        <v>2704</v>
      </c>
      <c r="M292" s="419" t="s">
        <v>2705</v>
      </c>
    </row>
    <row r="293" spans="1:13" ht="17.25" customHeight="1">
      <c r="A293" s="62"/>
      <c r="B293" s="298" t="s">
        <v>3256</v>
      </c>
      <c r="C293" s="298" t="s">
        <v>2749</v>
      </c>
      <c r="D293" s="298" t="s">
        <v>3257</v>
      </c>
      <c r="E293" s="347" t="s">
        <v>1694</v>
      </c>
      <c r="F293" s="334" t="s">
        <v>3298</v>
      </c>
      <c r="G293" s="352" t="s">
        <v>3717</v>
      </c>
      <c r="H293" s="347">
        <v>61019701</v>
      </c>
      <c r="I293" s="300">
        <v>1</v>
      </c>
      <c r="J293" s="347">
        <v>16</v>
      </c>
      <c r="K293" s="348">
        <v>1707</v>
      </c>
      <c r="L293" s="299" t="s">
        <v>1912</v>
      </c>
      <c r="M293" s="301" t="s">
        <v>3258</v>
      </c>
    </row>
    <row r="294" spans="1:13" ht="17.25" customHeight="1">
      <c r="A294" s="61"/>
      <c r="B294" s="347" t="s">
        <v>3501</v>
      </c>
      <c r="C294" s="347" t="s">
        <v>758</v>
      </c>
      <c r="D294" s="298" t="s">
        <v>1681</v>
      </c>
      <c r="E294" s="298" t="s">
        <v>1682</v>
      </c>
      <c r="F294" s="334" t="s">
        <v>3504</v>
      </c>
      <c r="G294" s="352" t="s">
        <v>3718</v>
      </c>
      <c r="H294" s="394">
        <v>61013301</v>
      </c>
      <c r="I294" s="298">
        <v>1</v>
      </c>
      <c r="J294" s="440">
        <v>8</v>
      </c>
      <c r="K294" s="348">
        <v>499</v>
      </c>
      <c r="L294" s="441" t="s">
        <v>3502</v>
      </c>
      <c r="M294" s="442" t="s">
        <v>3503</v>
      </c>
    </row>
    <row r="295" spans="1:13" ht="17.25" customHeight="1">
      <c r="A295" s="61"/>
      <c r="B295" s="347" t="s">
        <v>3517</v>
      </c>
      <c r="C295" s="347" t="s">
        <v>758</v>
      </c>
      <c r="D295" s="298" t="s">
        <v>1681</v>
      </c>
      <c r="E295" s="298" t="s">
        <v>1682</v>
      </c>
      <c r="F295" s="334" t="s">
        <v>3520</v>
      </c>
      <c r="G295" s="352" t="s">
        <v>3719</v>
      </c>
      <c r="H295" s="394">
        <v>61011051</v>
      </c>
      <c r="I295" s="298">
        <v>1</v>
      </c>
      <c r="J295" s="440">
        <v>8</v>
      </c>
      <c r="K295" s="348">
        <v>1260</v>
      </c>
      <c r="L295" s="441" t="s">
        <v>3518</v>
      </c>
      <c r="M295" s="442" t="s">
        <v>3519</v>
      </c>
    </row>
    <row r="296" spans="1:13" ht="17.25" customHeight="1">
      <c r="A296" s="62"/>
      <c r="B296" s="146"/>
      <c r="C296" s="147"/>
      <c r="D296" s="146"/>
      <c r="E296" s="146"/>
      <c r="F296" s="148"/>
      <c r="G296" s="147"/>
      <c r="H296" s="147"/>
      <c r="I296" s="116">
        <f>SUBTOTAL(109,I283:I295)</f>
        <v>13</v>
      </c>
      <c r="J296" s="116">
        <f>SUBTOTAL(109,J283:J295)</f>
        <v>116</v>
      </c>
      <c r="K296" s="116">
        <f>SUBTOTAL(109,K283:K295)</f>
        <v>16288</v>
      </c>
      <c r="L296" s="270"/>
      <c r="M296" s="148"/>
    </row>
    <row r="297" spans="1:13" s="61" customFormat="1" ht="17.25" customHeight="1">
      <c r="A297" s="62"/>
      <c r="B297" s="103" t="s">
        <v>346</v>
      </c>
      <c r="C297" s="27" t="s">
        <v>3147</v>
      </c>
      <c r="D297" s="55" t="s">
        <v>1704</v>
      </c>
      <c r="E297" s="55" t="s">
        <v>1704</v>
      </c>
      <c r="F297" s="107" t="s">
        <v>1705</v>
      </c>
      <c r="G297" s="27" t="s">
        <v>1706</v>
      </c>
      <c r="H297" s="27">
        <v>12041401</v>
      </c>
      <c r="I297" s="91">
        <v>1</v>
      </c>
      <c r="J297" s="105">
        <v>10</v>
      </c>
      <c r="K297" s="105">
        <v>1482</v>
      </c>
      <c r="L297" s="127" t="s">
        <v>807</v>
      </c>
      <c r="M297" s="107" t="s">
        <v>1707</v>
      </c>
    </row>
    <row r="298" spans="1:13" ht="17.25" customHeight="1">
      <c r="A298" s="62"/>
      <c r="B298" s="103" t="s">
        <v>347</v>
      </c>
      <c r="C298" s="27" t="s">
        <v>3147</v>
      </c>
      <c r="D298" s="55" t="s">
        <v>1704</v>
      </c>
      <c r="E298" s="55" t="s">
        <v>1704</v>
      </c>
      <c r="F298" s="107" t="s">
        <v>1708</v>
      </c>
      <c r="G298" s="27" t="s">
        <v>1709</v>
      </c>
      <c r="H298" s="27">
        <v>12020401</v>
      </c>
      <c r="I298" s="91">
        <v>1</v>
      </c>
      <c r="J298" s="105">
        <v>9</v>
      </c>
      <c r="K298" s="105">
        <v>2568</v>
      </c>
      <c r="L298" s="127" t="s">
        <v>807</v>
      </c>
      <c r="M298" s="107" t="s">
        <v>1710</v>
      </c>
    </row>
    <row r="299" spans="1:13" ht="17.25" customHeight="1">
      <c r="A299" s="62"/>
      <c r="B299" s="103" t="s">
        <v>348</v>
      </c>
      <c r="C299" s="27" t="s">
        <v>3147</v>
      </c>
      <c r="D299" s="55" t="s">
        <v>1704</v>
      </c>
      <c r="E299" s="55" t="s">
        <v>1704</v>
      </c>
      <c r="F299" s="107" t="s">
        <v>1711</v>
      </c>
      <c r="G299" s="27" t="s">
        <v>1712</v>
      </c>
      <c r="H299" s="27">
        <v>12041101</v>
      </c>
      <c r="I299" s="91">
        <v>1</v>
      </c>
      <c r="J299" s="105">
        <v>6</v>
      </c>
      <c r="K299" s="105">
        <v>720</v>
      </c>
      <c r="L299" s="127" t="s">
        <v>1713</v>
      </c>
      <c r="M299" s="107" t="s">
        <v>1714</v>
      </c>
    </row>
    <row r="300" spans="1:13" ht="17.25" customHeight="1">
      <c r="A300" s="62"/>
      <c r="B300" s="103" t="s">
        <v>349</v>
      </c>
      <c r="C300" s="27" t="s">
        <v>3147</v>
      </c>
      <c r="D300" s="55" t="s">
        <v>1715</v>
      </c>
      <c r="E300" s="55" t="s">
        <v>1704</v>
      </c>
      <c r="F300" s="107" t="s">
        <v>2981</v>
      </c>
      <c r="G300" s="27" t="s">
        <v>1716</v>
      </c>
      <c r="H300" s="27">
        <v>12140761</v>
      </c>
      <c r="I300" s="91">
        <v>1</v>
      </c>
      <c r="J300" s="105">
        <v>6</v>
      </c>
      <c r="K300" s="105">
        <v>1159</v>
      </c>
      <c r="L300" s="127" t="s">
        <v>1717</v>
      </c>
      <c r="M300" s="107" t="s">
        <v>1718</v>
      </c>
    </row>
    <row r="301" spans="1:13" s="130" customFormat="1" ht="16.5" customHeight="1">
      <c r="A301" s="129"/>
      <c r="B301" s="103" t="s">
        <v>2409</v>
      </c>
      <c r="C301" s="27" t="s">
        <v>3147</v>
      </c>
      <c r="D301" s="55" t="s">
        <v>1704</v>
      </c>
      <c r="E301" s="55" t="s">
        <v>1704</v>
      </c>
      <c r="F301" s="106" t="s">
        <v>2410</v>
      </c>
      <c r="G301" s="27"/>
      <c r="H301" s="18">
        <v>12040961</v>
      </c>
      <c r="I301" s="27">
        <v>1</v>
      </c>
      <c r="J301" s="27">
        <v>11</v>
      </c>
      <c r="K301" s="91">
        <v>1628</v>
      </c>
      <c r="L301" s="245" t="s">
        <v>2411</v>
      </c>
      <c r="M301" s="245" t="s">
        <v>2412</v>
      </c>
    </row>
    <row r="302" spans="1:13" s="11" customFormat="1" ht="16.5" customHeight="1">
      <c r="A302" s="22"/>
      <c r="B302" s="459" t="s">
        <v>3462</v>
      </c>
      <c r="C302" s="347" t="s">
        <v>3464</v>
      </c>
      <c r="D302" s="18" t="s">
        <v>1704</v>
      </c>
      <c r="E302" s="18" t="s">
        <v>1704</v>
      </c>
      <c r="F302" s="460" t="s">
        <v>3465</v>
      </c>
      <c r="G302" s="352" t="s">
        <v>3722</v>
      </c>
      <c r="H302" s="18">
        <v>12071061</v>
      </c>
      <c r="I302" s="347">
        <v>1</v>
      </c>
      <c r="J302" s="347">
        <v>11</v>
      </c>
      <c r="K302" s="372">
        <v>1444</v>
      </c>
      <c r="L302" s="465" t="s">
        <v>1193</v>
      </c>
      <c r="M302" s="465" t="s">
        <v>3463</v>
      </c>
    </row>
    <row r="303" spans="1:13" s="11" customFormat="1" ht="16.5" customHeight="1">
      <c r="A303" s="22"/>
      <c r="B303" s="463" t="s">
        <v>3505</v>
      </c>
      <c r="C303" s="303" t="s">
        <v>758</v>
      </c>
      <c r="D303" s="17" t="s">
        <v>1704</v>
      </c>
      <c r="E303" s="17" t="s">
        <v>1704</v>
      </c>
      <c r="F303" s="464" t="s">
        <v>3508</v>
      </c>
      <c r="G303" s="352" t="s">
        <v>3723</v>
      </c>
      <c r="H303" s="17">
        <v>12111071</v>
      </c>
      <c r="I303" s="303">
        <v>1</v>
      </c>
      <c r="J303" s="303">
        <v>7</v>
      </c>
      <c r="K303" s="466">
        <v>799</v>
      </c>
      <c r="L303" s="467" t="s">
        <v>3506</v>
      </c>
      <c r="M303" s="467" t="s">
        <v>3507</v>
      </c>
    </row>
    <row r="304" spans="1:13" s="61" customFormat="1" ht="17.25" customHeight="1">
      <c r="A304" s="62"/>
      <c r="B304" s="146"/>
      <c r="C304" s="147"/>
      <c r="D304" s="146"/>
      <c r="E304" s="146"/>
      <c r="F304" s="148"/>
      <c r="G304" s="147"/>
      <c r="H304" s="147"/>
      <c r="I304" s="116">
        <f>SUBTOTAL(109,I297:I303)</f>
        <v>7</v>
      </c>
      <c r="J304" s="116">
        <f t="shared" ref="J304:K304" si="9">SUBTOTAL(109,J297:J303)</f>
        <v>60</v>
      </c>
      <c r="K304" s="116">
        <f t="shared" si="9"/>
        <v>9800</v>
      </c>
      <c r="L304" s="270"/>
      <c r="M304" s="148"/>
    </row>
    <row r="305" spans="1:13" s="63" customFormat="1" ht="17.25" customHeight="1">
      <c r="A305" s="62"/>
      <c r="B305" s="103" t="s">
        <v>350</v>
      </c>
      <c r="C305" s="27" t="s">
        <v>3147</v>
      </c>
      <c r="D305" s="55" t="s">
        <v>1719</v>
      </c>
      <c r="E305" s="55" t="s">
        <v>1720</v>
      </c>
      <c r="F305" s="107" t="s">
        <v>2982</v>
      </c>
      <c r="G305" s="27" t="s">
        <v>1721</v>
      </c>
      <c r="H305" s="27">
        <v>37033801</v>
      </c>
      <c r="I305" s="91">
        <v>1</v>
      </c>
      <c r="J305" s="105">
        <v>7</v>
      </c>
      <c r="K305" s="105">
        <v>986</v>
      </c>
      <c r="L305" s="127" t="s">
        <v>807</v>
      </c>
      <c r="M305" s="107" t="s">
        <v>1722</v>
      </c>
    </row>
    <row r="306" spans="1:13" ht="17.25" customHeight="1">
      <c r="A306" s="62"/>
      <c r="B306" s="103" t="s">
        <v>2731</v>
      </c>
      <c r="C306" s="27" t="s">
        <v>3147</v>
      </c>
      <c r="D306" s="55" t="s">
        <v>1719</v>
      </c>
      <c r="E306" s="55" t="s">
        <v>1720</v>
      </c>
      <c r="F306" s="107" t="s">
        <v>1723</v>
      </c>
      <c r="G306" s="27" t="s">
        <v>1724</v>
      </c>
      <c r="H306" s="27">
        <v>37033201</v>
      </c>
      <c r="I306" s="91">
        <v>1</v>
      </c>
      <c r="J306" s="105">
        <v>7</v>
      </c>
      <c r="K306" s="105">
        <v>1886</v>
      </c>
      <c r="L306" s="127" t="s">
        <v>807</v>
      </c>
      <c r="M306" s="107" t="s">
        <v>1725</v>
      </c>
    </row>
    <row r="307" spans="1:13" s="63" customFormat="1" ht="17.25" customHeight="1">
      <c r="A307" s="62"/>
      <c r="B307" s="103" t="s">
        <v>351</v>
      </c>
      <c r="C307" s="27" t="s">
        <v>3147</v>
      </c>
      <c r="D307" s="55" t="s">
        <v>10</v>
      </c>
      <c r="E307" s="55" t="s">
        <v>1720</v>
      </c>
      <c r="F307" s="107" t="s">
        <v>1726</v>
      </c>
      <c r="G307" s="27" t="s">
        <v>1727</v>
      </c>
      <c r="H307" s="27">
        <v>37035901</v>
      </c>
      <c r="I307" s="91">
        <v>1</v>
      </c>
      <c r="J307" s="105">
        <v>11</v>
      </c>
      <c r="K307" s="105">
        <v>1687</v>
      </c>
      <c r="L307" s="127" t="s">
        <v>807</v>
      </c>
      <c r="M307" s="107" t="s">
        <v>1728</v>
      </c>
    </row>
    <row r="308" spans="1:13" s="63" customFormat="1" ht="17.25" customHeight="1">
      <c r="A308" s="62"/>
      <c r="B308" s="298" t="s">
        <v>3168</v>
      </c>
      <c r="C308" s="298" t="s">
        <v>2749</v>
      </c>
      <c r="D308" s="347" t="s">
        <v>3169</v>
      </c>
      <c r="E308" s="347" t="s">
        <v>1720</v>
      </c>
      <c r="F308" s="316" t="s">
        <v>3170</v>
      </c>
      <c r="G308" s="351" t="s">
        <v>3724</v>
      </c>
      <c r="H308" s="347">
        <v>37037281</v>
      </c>
      <c r="I308" s="300">
        <v>1</v>
      </c>
      <c r="J308" s="349">
        <v>2</v>
      </c>
      <c r="K308" s="489">
        <v>481</v>
      </c>
      <c r="L308" s="299" t="s">
        <v>1912</v>
      </c>
      <c r="M308" s="301" t="s">
        <v>3171</v>
      </c>
    </row>
    <row r="309" spans="1:13" s="61" customFormat="1" ht="17.25" customHeight="1">
      <c r="A309" s="62"/>
      <c r="B309" s="146"/>
      <c r="C309" s="147"/>
      <c r="D309" s="146"/>
      <c r="E309" s="146"/>
      <c r="F309" s="148"/>
      <c r="G309" s="147"/>
      <c r="H309" s="147"/>
      <c r="I309" s="116">
        <f>SUBTOTAL(109,I305:I308)</f>
        <v>4</v>
      </c>
      <c r="J309" s="116">
        <f>SUBTOTAL(109,J305:J308)</f>
        <v>27</v>
      </c>
      <c r="K309" s="116">
        <f>SUBTOTAL(109,K305:K308)</f>
        <v>5040</v>
      </c>
      <c r="L309" s="270"/>
      <c r="M309" s="148"/>
    </row>
    <row r="310" spans="1:13" s="61" customFormat="1" ht="17.25" customHeight="1">
      <c r="A310" s="62"/>
      <c r="B310" s="103" t="s">
        <v>361</v>
      </c>
      <c r="C310" s="27" t="s">
        <v>465</v>
      </c>
      <c r="D310" s="55" t="s">
        <v>6</v>
      </c>
      <c r="E310" s="55" t="s">
        <v>1780</v>
      </c>
      <c r="F310" s="107" t="s">
        <v>2987</v>
      </c>
      <c r="G310" s="27" t="s">
        <v>1781</v>
      </c>
      <c r="H310" s="27">
        <v>33041401</v>
      </c>
      <c r="I310" s="91">
        <v>1</v>
      </c>
      <c r="J310" s="105">
        <v>7</v>
      </c>
      <c r="K310" s="105">
        <v>1528</v>
      </c>
      <c r="L310" s="127" t="s">
        <v>807</v>
      </c>
      <c r="M310" s="107" t="s">
        <v>1782</v>
      </c>
    </row>
    <row r="311" spans="1:13" s="61" customFormat="1" ht="17.25" customHeight="1">
      <c r="A311" s="62"/>
      <c r="B311" s="103" t="s">
        <v>362</v>
      </c>
      <c r="C311" s="27" t="s">
        <v>465</v>
      </c>
      <c r="D311" s="55" t="s">
        <v>6</v>
      </c>
      <c r="E311" s="55" t="s">
        <v>1780</v>
      </c>
      <c r="F311" s="107" t="s">
        <v>1783</v>
      </c>
      <c r="G311" s="27" t="s">
        <v>1784</v>
      </c>
      <c r="H311" s="27">
        <v>33042101</v>
      </c>
      <c r="I311" s="91">
        <v>1</v>
      </c>
      <c r="J311" s="105">
        <v>9</v>
      </c>
      <c r="K311" s="105">
        <v>1166</v>
      </c>
      <c r="L311" s="127" t="s">
        <v>807</v>
      </c>
      <c r="M311" s="107" t="s">
        <v>1785</v>
      </c>
    </row>
    <row r="312" spans="1:13" s="61" customFormat="1" ht="17.25" customHeight="1">
      <c r="B312" s="303" t="s">
        <v>3377</v>
      </c>
      <c r="C312" s="303" t="s">
        <v>3312</v>
      </c>
      <c r="D312" s="383" t="s">
        <v>3378</v>
      </c>
      <c r="E312" s="383" t="s">
        <v>3379</v>
      </c>
      <c r="F312" s="304" t="s">
        <v>3380</v>
      </c>
      <c r="G312" s="304"/>
      <c r="H312" s="435">
        <v>33046201</v>
      </c>
      <c r="I312" s="383">
        <v>1</v>
      </c>
      <c r="J312" s="438">
        <v>9</v>
      </c>
      <c r="K312" s="348">
        <v>1659</v>
      </c>
      <c r="L312" s="433" t="s">
        <v>3381</v>
      </c>
      <c r="M312" s="439" t="s">
        <v>3382</v>
      </c>
    </row>
    <row r="313" spans="1:13" s="61" customFormat="1" ht="17.25" customHeight="1">
      <c r="A313" s="62"/>
      <c r="B313" s="146"/>
      <c r="C313" s="147"/>
      <c r="D313" s="146"/>
      <c r="E313" s="146"/>
      <c r="F313" s="148"/>
      <c r="G313" s="147"/>
      <c r="H313" s="147"/>
      <c r="I313" s="116">
        <f>SUBTOTAL(109,I310:I312)</f>
        <v>3</v>
      </c>
      <c r="J313" s="116">
        <f t="shared" ref="J313:K313" si="10">SUBTOTAL(109,J310:J312)</f>
        <v>25</v>
      </c>
      <c r="K313" s="116">
        <f t="shared" si="10"/>
        <v>4353</v>
      </c>
      <c r="L313" s="270"/>
      <c r="M313" s="148"/>
    </row>
    <row r="314" spans="1:13" s="61" customFormat="1" ht="17.25" customHeight="1">
      <c r="A314" s="62"/>
      <c r="B314" s="103" t="s">
        <v>367</v>
      </c>
      <c r="C314" s="27" t="s">
        <v>465</v>
      </c>
      <c r="D314" s="55" t="s">
        <v>3</v>
      </c>
      <c r="E314" s="55" t="s">
        <v>1840</v>
      </c>
      <c r="F314" s="107" t="s">
        <v>1841</v>
      </c>
      <c r="G314" s="27" t="s">
        <v>1842</v>
      </c>
      <c r="H314" s="27">
        <v>43013701</v>
      </c>
      <c r="I314" s="91">
        <v>1</v>
      </c>
      <c r="J314" s="105">
        <v>10</v>
      </c>
      <c r="K314" s="105">
        <v>1215</v>
      </c>
      <c r="L314" s="249" t="s">
        <v>807</v>
      </c>
      <c r="M314" s="107" t="s">
        <v>1843</v>
      </c>
    </row>
    <row r="315" spans="1:13" s="61" customFormat="1" ht="17.25" customHeight="1">
      <c r="A315" s="62"/>
      <c r="B315" s="103" t="s">
        <v>368</v>
      </c>
      <c r="C315" s="27" t="s">
        <v>465</v>
      </c>
      <c r="D315" s="55" t="s">
        <v>3</v>
      </c>
      <c r="E315" s="55" t="s">
        <v>1840</v>
      </c>
      <c r="F315" s="107" t="s">
        <v>1844</v>
      </c>
      <c r="G315" s="27" t="s">
        <v>1845</v>
      </c>
      <c r="H315" s="27">
        <v>43080202</v>
      </c>
      <c r="I315" s="91">
        <v>1</v>
      </c>
      <c r="J315" s="105">
        <v>8</v>
      </c>
      <c r="K315" s="105">
        <v>1817</v>
      </c>
      <c r="L315" s="127" t="s">
        <v>1846</v>
      </c>
      <c r="M315" s="107" t="s">
        <v>1847</v>
      </c>
    </row>
    <row r="316" spans="1:13" s="61" customFormat="1" ht="17.25" customHeight="1">
      <c r="A316" s="62"/>
      <c r="B316" s="103" t="s">
        <v>369</v>
      </c>
      <c r="C316" s="27" t="s">
        <v>465</v>
      </c>
      <c r="D316" s="55" t="s">
        <v>1848</v>
      </c>
      <c r="E316" s="55" t="s">
        <v>1840</v>
      </c>
      <c r="F316" s="107" t="s">
        <v>2996</v>
      </c>
      <c r="G316" s="27" t="s">
        <v>1849</v>
      </c>
      <c r="H316" s="27">
        <v>43012501</v>
      </c>
      <c r="I316" s="91">
        <v>1</v>
      </c>
      <c r="J316" s="105">
        <v>7</v>
      </c>
      <c r="K316" s="105">
        <v>1416</v>
      </c>
      <c r="L316" s="249" t="s">
        <v>1850</v>
      </c>
      <c r="M316" s="107" t="s">
        <v>1851</v>
      </c>
    </row>
    <row r="317" spans="1:13" s="61" customFormat="1" ht="17.25" customHeight="1">
      <c r="A317" s="62"/>
      <c r="B317" s="103" t="s">
        <v>497</v>
      </c>
      <c r="C317" s="27" t="s">
        <v>465</v>
      </c>
      <c r="D317" s="55" t="s">
        <v>1852</v>
      </c>
      <c r="E317" s="55" t="s">
        <v>1840</v>
      </c>
      <c r="F317" s="107" t="s">
        <v>2997</v>
      </c>
      <c r="G317" s="27" t="s">
        <v>1853</v>
      </c>
      <c r="H317" s="27">
        <v>43017801</v>
      </c>
      <c r="I317" s="91">
        <v>1</v>
      </c>
      <c r="J317" s="128">
        <v>9</v>
      </c>
      <c r="K317" s="128">
        <v>1338</v>
      </c>
      <c r="L317" s="106" t="s">
        <v>1854</v>
      </c>
      <c r="M317" s="107" t="s">
        <v>1855</v>
      </c>
    </row>
    <row r="318" spans="1:13" s="61" customFormat="1" ht="17.25" customHeight="1">
      <c r="A318" s="62"/>
      <c r="B318" s="108" t="s">
        <v>615</v>
      </c>
      <c r="C318" s="27" t="s">
        <v>465</v>
      </c>
      <c r="D318" s="27" t="s">
        <v>1856</v>
      </c>
      <c r="E318" s="27" t="s">
        <v>1857</v>
      </c>
      <c r="F318" s="304" t="s">
        <v>2998</v>
      </c>
      <c r="G318" s="27" t="s">
        <v>1858</v>
      </c>
      <c r="H318" s="27">
        <v>43018501</v>
      </c>
      <c r="I318" s="104">
        <v>1</v>
      </c>
      <c r="J318" s="347">
        <v>6</v>
      </c>
      <c r="K318" s="348">
        <v>776</v>
      </c>
      <c r="L318" s="100" t="s">
        <v>1859</v>
      </c>
      <c r="M318" s="100" t="s">
        <v>1860</v>
      </c>
    </row>
    <row r="319" spans="1:13" s="61" customFormat="1" ht="17.25" customHeight="1">
      <c r="A319" s="62"/>
      <c r="B319" s="298" t="s">
        <v>2806</v>
      </c>
      <c r="C319" s="27" t="s">
        <v>465</v>
      </c>
      <c r="D319" s="298" t="s">
        <v>2802</v>
      </c>
      <c r="E319" s="298" t="s">
        <v>2803</v>
      </c>
      <c r="F319" s="304" t="s">
        <v>2999</v>
      </c>
      <c r="G319" s="446" t="s">
        <v>3297</v>
      </c>
      <c r="H319" s="298">
        <v>43013201</v>
      </c>
      <c r="I319" s="300">
        <v>1</v>
      </c>
      <c r="J319" s="298">
        <v>10</v>
      </c>
      <c r="K319" s="326">
        <v>2346</v>
      </c>
      <c r="L319" s="299" t="s">
        <v>2804</v>
      </c>
      <c r="M319" s="301" t="s">
        <v>2805</v>
      </c>
    </row>
    <row r="320" spans="1:13" s="61" customFormat="1" ht="17.25" customHeight="1">
      <c r="A320" s="62"/>
      <c r="B320" s="263"/>
      <c r="C320" s="264"/>
      <c r="D320" s="263"/>
      <c r="E320" s="263"/>
      <c r="F320" s="265"/>
      <c r="G320" s="147"/>
      <c r="H320" s="147"/>
      <c r="I320" s="113">
        <f>SUBTOTAL(109,I314:I319)</f>
        <v>6</v>
      </c>
      <c r="J320" s="113">
        <f>SUBTOTAL(109,J314:J319)</f>
        <v>50</v>
      </c>
      <c r="K320" s="113">
        <f>SUBTOTAL(109,K314:K319)</f>
        <v>8908</v>
      </c>
      <c r="L320" s="341"/>
      <c r="M320" s="265"/>
    </row>
    <row r="321" spans="1:13" s="64" customFormat="1" ht="17.25" customHeight="1">
      <c r="A321" s="62"/>
      <c r="B321" s="103" t="s">
        <v>262</v>
      </c>
      <c r="C321" s="27" t="s">
        <v>466</v>
      </c>
      <c r="D321" s="55" t="s">
        <v>7</v>
      </c>
      <c r="E321" s="55" t="s">
        <v>188</v>
      </c>
      <c r="F321" s="107" t="s">
        <v>2920</v>
      </c>
      <c r="G321" s="27" t="s">
        <v>1291</v>
      </c>
      <c r="H321" s="27">
        <v>44152501</v>
      </c>
      <c r="I321" s="91">
        <v>1</v>
      </c>
      <c r="J321" s="128">
        <v>9</v>
      </c>
      <c r="K321" s="128">
        <v>1337</v>
      </c>
      <c r="L321" s="106" t="s">
        <v>807</v>
      </c>
      <c r="M321" s="107" t="s">
        <v>1292</v>
      </c>
    </row>
    <row r="322" spans="1:13" ht="17.25" customHeight="1">
      <c r="A322" s="62"/>
      <c r="B322" s="146"/>
      <c r="C322" s="147"/>
      <c r="D322" s="146"/>
      <c r="E322" s="146"/>
      <c r="F322" s="148"/>
      <c r="G322" s="147"/>
      <c r="H322" s="147"/>
      <c r="I322" s="116">
        <f>SUBTOTAL(109,I321)</f>
        <v>1</v>
      </c>
      <c r="J322" s="116">
        <f>SUBTOTAL(109,J321)</f>
        <v>9</v>
      </c>
      <c r="K322" s="116">
        <f>SUBTOTAL(109,K321)</f>
        <v>1337</v>
      </c>
      <c r="L322" s="149"/>
      <c r="M322" s="267"/>
    </row>
    <row r="323" spans="1:13" s="61" customFormat="1" ht="17.25" customHeight="1">
      <c r="A323" s="62"/>
      <c r="B323" s="103" t="s">
        <v>263</v>
      </c>
      <c r="C323" s="27" t="s">
        <v>472</v>
      </c>
      <c r="D323" s="55" t="s">
        <v>7</v>
      </c>
      <c r="E323" s="55" t="s">
        <v>1293</v>
      </c>
      <c r="F323" s="107" t="s">
        <v>1294</v>
      </c>
      <c r="G323" s="27" t="s">
        <v>1295</v>
      </c>
      <c r="H323" s="27">
        <v>44080301</v>
      </c>
      <c r="I323" s="91">
        <v>1</v>
      </c>
      <c r="J323" s="128">
        <v>6</v>
      </c>
      <c r="K323" s="128">
        <v>1102</v>
      </c>
      <c r="L323" s="106" t="s">
        <v>1296</v>
      </c>
      <c r="M323" s="107" t="s">
        <v>1297</v>
      </c>
    </row>
    <row r="324" spans="1:13" ht="17.25" customHeight="1">
      <c r="B324" s="26" t="s">
        <v>480</v>
      </c>
      <c r="C324" s="26" t="s">
        <v>466</v>
      </c>
      <c r="D324" s="26" t="s">
        <v>1298</v>
      </c>
      <c r="E324" s="26" t="s">
        <v>1299</v>
      </c>
      <c r="F324" s="167" t="s">
        <v>2921</v>
      </c>
      <c r="G324" s="26"/>
      <c r="H324" s="26">
        <v>44083101</v>
      </c>
      <c r="I324" s="26">
        <v>1</v>
      </c>
      <c r="J324" s="26">
        <v>6</v>
      </c>
      <c r="K324" s="125">
        <v>1168</v>
      </c>
      <c r="L324" s="123" t="s">
        <v>1300</v>
      </c>
      <c r="M324" s="229" t="s">
        <v>1301</v>
      </c>
    </row>
    <row r="325" spans="1:13" ht="17.25" customHeight="1">
      <c r="B325" s="26" t="s">
        <v>736</v>
      </c>
      <c r="C325" s="26" t="s">
        <v>466</v>
      </c>
      <c r="D325" s="26" t="s">
        <v>907</v>
      </c>
      <c r="E325" s="26" t="s">
        <v>1293</v>
      </c>
      <c r="F325" s="334" t="s">
        <v>2922</v>
      </c>
      <c r="G325" s="26" t="s">
        <v>1302</v>
      </c>
      <c r="H325" s="26">
        <v>44084801</v>
      </c>
      <c r="I325" s="26">
        <v>1</v>
      </c>
      <c r="J325" s="26">
        <v>7</v>
      </c>
      <c r="K325" s="125">
        <v>750</v>
      </c>
      <c r="L325" s="123" t="s">
        <v>1303</v>
      </c>
      <c r="M325" s="229" t="s">
        <v>1304</v>
      </c>
    </row>
    <row r="326" spans="1:13" ht="17.25" customHeight="1">
      <c r="B326" s="298" t="s">
        <v>3178</v>
      </c>
      <c r="C326" s="298" t="s">
        <v>3179</v>
      </c>
      <c r="D326" s="347" t="s">
        <v>1909</v>
      </c>
      <c r="E326" s="347" t="s">
        <v>3180</v>
      </c>
      <c r="F326" s="316" t="s">
        <v>3181</v>
      </c>
      <c r="G326" s="347"/>
      <c r="H326" s="347">
        <v>44082601</v>
      </c>
      <c r="I326" s="300">
        <v>1</v>
      </c>
      <c r="J326" s="349">
        <v>6</v>
      </c>
      <c r="K326" s="489">
        <v>1009</v>
      </c>
      <c r="L326" s="299" t="s">
        <v>3182</v>
      </c>
      <c r="M326" s="301" t="s">
        <v>3183</v>
      </c>
    </row>
    <row r="327" spans="1:13" ht="17.25" customHeight="1">
      <c r="B327" s="298" t="s">
        <v>3251</v>
      </c>
      <c r="C327" s="298" t="s">
        <v>3252</v>
      </c>
      <c r="D327" s="298" t="s">
        <v>1909</v>
      </c>
      <c r="E327" s="347" t="s">
        <v>3253</v>
      </c>
      <c r="F327" s="334" t="s">
        <v>3254</v>
      </c>
      <c r="G327" s="351" t="s">
        <v>3659</v>
      </c>
      <c r="H327" s="347">
        <v>44085401</v>
      </c>
      <c r="I327" s="300">
        <v>1</v>
      </c>
      <c r="J327" s="298">
        <v>9</v>
      </c>
      <c r="K327" s="326">
        <v>1051</v>
      </c>
      <c r="L327" s="299" t="s">
        <v>1912</v>
      </c>
      <c r="M327" s="301" t="s">
        <v>3255</v>
      </c>
    </row>
    <row r="328" spans="1:13" s="61" customFormat="1" ht="17.25" customHeight="1">
      <c r="A328" s="62"/>
      <c r="B328" s="263"/>
      <c r="C328" s="264"/>
      <c r="D328" s="263"/>
      <c r="E328" s="263"/>
      <c r="F328" s="265"/>
      <c r="G328" s="264"/>
      <c r="H328" s="264"/>
      <c r="I328" s="113">
        <f>SUBTOTAL(109,I323:I327)</f>
        <v>5</v>
      </c>
      <c r="J328" s="113">
        <f>SUBTOTAL(109,J323:J327)</f>
        <v>34</v>
      </c>
      <c r="K328" s="113">
        <f>SUBTOTAL(109,K323:K327)</f>
        <v>5080</v>
      </c>
      <c r="L328" s="268"/>
      <c r="M328" s="265"/>
    </row>
    <row r="329" spans="1:13" ht="17.25" customHeight="1">
      <c r="A329" s="62"/>
      <c r="B329" s="103" t="s">
        <v>264</v>
      </c>
      <c r="C329" s="27" t="s">
        <v>466</v>
      </c>
      <c r="D329" s="55" t="s">
        <v>950</v>
      </c>
      <c r="E329" s="55" t="s">
        <v>1305</v>
      </c>
      <c r="F329" s="107" t="s">
        <v>2923</v>
      </c>
      <c r="G329" s="27"/>
      <c r="H329" s="27">
        <v>44112601</v>
      </c>
      <c r="I329" s="91">
        <v>1</v>
      </c>
      <c r="J329" s="128">
        <v>3</v>
      </c>
      <c r="K329" s="128">
        <v>926</v>
      </c>
      <c r="L329" s="106" t="s">
        <v>1306</v>
      </c>
      <c r="M329" s="107" t="s">
        <v>1307</v>
      </c>
    </row>
    <row r="330" spans="1:13" ht="17.25" customHeight="1">
      <c r="A330" s="62"/>
      <c r="B330" s="103" t="s">
        <v>737</v>
      </c>
      <c r="C330" s="27" t="s">
        <v>466</v>
      </c>
      <c r="D330" s="55" t="s">
        <v>907</v>
      </c>
      <c r="E330" s="55" t="s">
        <v>1308</v>
      </c>
      <c r="F330" s="334" t="s">
        <v>3111</v>
      </c>
      <c r="G330" s="27" t="s">
        <v>1309</v>
      </c>
      <c r="H330" s="347">
        <v>44115501</v>
      </c>
      <c r="I330" s="91">
        <v>1</v>
      </c>
      <c r="J330" s="128">
        <v>10</v>
      </c>
      <c r="K330" s="128">
        <v>1010</v>
      </c>
      <c r="L330" s="106" t="s">
        <v>1310</v>
      </c>
      <c r="M330" s="107" t="s">
        <v>1311</v>
      </c>
    </row>
    <row r="331" spans="1:13" ht="17.25" customHeight="1">
      <c r="A331" s="62"/>
      <c r="B331" s="154" t="s">
        <v>790</v>
      </c>
      <c r="C331" s="26" t="s">
        <v>791</v>
      </c>
      <c r="D331" s="155" t="s">
        <v>966</v>
      </c>
      <c r="E331" s="155" t="s">
        <v>1308</v>
      </c>
      <c r="F331" s="156" t="s">
        <v>2924</v>
      </c>
      <c r="G331" s="27"/>
      <c r="H331" s="27">
        <v>44115601</v>
      </c>
      <c r="I331" s="243">
        <v>1</v>
      </c>
      <c r="J331" s="251">
        <v>11</v>
      </c>
      <c r="K331" s="251">
        <v>1100</v>
      </c>
      <c r="L331" s="197" t="s">
        <v>1312</v>
      </c>
      <c r="M331" s="156" t="s">
        <v>1313</v>
      </c>
    </row>
    <row r="332" spans="1:13" ht="17.25" customHeight="1">
      <c r="A332" s="62"/>
      <c r="B332" s="146"/>
      <c r="C332" s="147"/>
      <c r="D332" s="146"/>
      <c r="E332" s="146"/>
      <c r="F332" s="148"/>
      <c r="G332" s="147"/>
      <c r="H332" s="147"/>
      <c r="I332" s="116">
        <f>SUBTOTAL(109,I329:I331)</f>
        <v>3</v>
      </c>
      <c r="J332" s="116">
        <f>SUBTOTAL(109,J329:J331)</f>
        <v>24</v>
      </c>
      <c r="K332" s="116">
        <f>SUBTOTAL(109,K329:K331)</f>
        <v>3036</v>
      </c>
      <c r="L332" s="149"/>
      <c r="M332" s="148"/>
    </row>
    <row r="333" spans="1:13" ht="17.25" customHeight="1">
      <c r="A333" s="62"/>
      <c r="B333" s="103" t="s">
        <v>265</v>
      </c>
      <c r="C333" s="27" t="s">
        <v>472</v>
      </c>
      <c r="D333" s="55" t="s">
        <v>950</v>
      </c>
      <c r="E333" s="55" t="s">
        <v>1314</v>
      </c>
      <c r="F333" s="107" t="s">
        <v>1315</v>
      </c>
      <c r="G333" s="27" t="s">
        <v>1316</v>
      </c>
      <c r="H333" s="27">
        <v>44122501</v>
      </c>
      <c r="I333" s="91">
        <v>1</v>
      </c>
      <c r="J333" s="128">
        <v>10</v>
      </c>
      <c r="K333" s="128">
        <v>1671</v>
      </c>
      <c r="L333" s="106" t="s">
        <v>1193</v>
      </c>
      <c r="M333" s="107" t="s">
        <v>1317</v>
      </c>
    </row>
    <row r="334" spans="1:13" ht="17.25" customHeight="1">
      <c r="A334" s="62"/>
      <c r="B334" s="103" t="s">
        <v>2575</v>
      </c>
      <c r="C334" s="27" t="s">
        <v>472</v>
      </c>
      <c r="D334" s="55" t="s">
        <v>907</v>
      </c>
      <c r="E334" s="55" t="s">
        <v>1314</v>
      </c>
      <c r="F334" s="107" t="s">
        <v>2576</v>
      </c>
      <c r="G334" s="195"/>
      <c r="H334" s="27">
        <v>44123701</v>
      </c>
      <c r="I334" s="27">
        <v>1</v>
      </c>
      <c r="J334" s="91">
        <v>6</v>
      </c>
      <c r="K334" s="128">
        <v>1081</v>
      </c>
      <c r="L334" s="230" t="s">
        <v>2577</v>
      </c>
      <c r="M334" s="106" t="s">
        <v>2578</v>
      </c>
    </row>
    <row r="335" spans="1:13" s="61" customFormat="1" ht="17.25" customHeight="1">
      <c r="A335" s="62"/>
      <c r="B335" s="146"/>
      <c r="C335" s="147"/>
      <c r="D335" s="146"/>
      <c r="E335" s="146"/>
      <c r="F335" s="148"/>
      <c r="G335" s="147"/>
      <c r="H335" s="147"/>
      <c r="I335" s="116">
        <f>SUBTOTAL(109,I333:I334)</f>
        <v>2</v>
      </c>
      <c r="J335" s="116">
        <f>SUBTOTAL(109,J333:J334)</f>
        <v>16</v>
      </c>
      <c r="K335" s="116">
        <f>SUBTOTAL(109,K333:K334)</f>
        <v>2752</v>
      </c>
      <c r="L335" s="149"/>
      <c r="M335" s="148"/>
    </row>
    <row r="336" spans="1:13" ht="17.25" customHeight="1">
      <c r="A336" s="62"/>
      <c r="B336" s="103" t="s">
        <v>266</v>
      </c>
      <c r="C336" s="27" t="s">
        <v>472</v>
      </c>
      <c r="D336" s="55" t="s">
        <v>1318</v>
      </c>
      <c r="E336" s="55" t="s">
        <v>1319</v>
      </c>
      <c r="F336" s="107" t="s">
        <v>2925</v>
      </c>
      <c r="G336" s="55" t="s">
        <v>1320</v>
      </c>
      <c r="H336" s="55">
        <v>51029501</v>
      </c>
      <c r="I336" s="105">
        <v>1</v>
      </c>
      <c r="J336" s="128">
        <v>11</v>
      </c>
      <c r="K336" s="91">
        <v>1677</v>
      </c>
      <c r="L336" s="115" t="s">
        <v>807</v>
      </c>
      <c r="M336" s="115" t="s">
        <v>1321</v>
      </c>
    </row>
    <row r="337" spans="1:13" ht="17.25" customHeight="1">
      <c r="A337" s="62"/>
      <c r="B337" s="103" t="s">
        <v>267</v>
      </c>
      <c r="C337" s="27" t="s">
        <v>472</v>
      </c>
      <c r="D337" s="55" t="s">
        <v>11</v>
      </c>
      <c r="E337" s="55" t="s">
        <v>1319</v>
      </c>
      <c r="F337" s="107" t="s">
        <v>1322</v>
      </c>
      <c r="G337" s="27" t="s">
        <v>1323</v>
      </c>
      <c r="H337" s="27">
        <v>51028801</v>
      </c>
      <c r="I337" s="91">
        <v>1</v>
      </c>
      <c r="J337" s="128">
        <v>9</v>
      </c>
      <c r="K337" s="128">
        <v>1455</v>
      </c>
      <c r="L337" s="106" t="s">
        <v>1324</v>
      </c>
      <c r="M337" s="107" t="s">
        <v>1325</v>
      </c>
    </row>
    <row r="338" spans="1:13" ht="17.25" customHeight="1">
      <c r="A338" s="62"/>
      <c r="B338" s="108" t="s">
        <v>664</v>
      </c>
      <c r="C338" s="27" t="s">
        <v>661</v>
      </c>
      <c r="D338" s="27" t="s">
        <v>1326</v>
      </c>
      <c r="E338" s="27" t="s">
        <v>1327</v>
      </c>
      <c r="F338" s="334" t="s">
        <v>3112</v>
      </c>
      <c r="G338" s="174" t="s">
        <v>1328</v>
      </c>
      <c r="H338" s="174">
        <v>51020031</v>
      </c>
      <c r="I338" s="104">
        <v>1</v>
      </c>
      <c r="J338" s="27">
        <v>8</v>
      </c>
      <c r="K338" s="99">
        <v>1148</v>
      </c>
      <c r="L338" s="153" t="s">
        <v>1329</v>
      </c>
      <c r="M338" s="110" t="s">
        <v>1330</v>
      </c>
    </row>
    <row r="339" spans="1:13" s="63" customFormat="1" ht="17.25" customHeight="1">
      <c r="A339" s="62"/>
      <c r="B339" s="263"/>
      <c r="C339" s="264"/>
      <c r="D339" s="263"/>
      <c r="E339" s="263"/>
      <c r="F339" s="265"/>
      <c r="G339" s="147"/>
      <c r="H339" s="147"/>
      <c r="I339" s="113">
        <f>SUBTOTAL(109,I336:I338)</f>
        <v>3</v>
      </c>
      <c r="J339" s="113">
        <f>SUBTOTAL(109,J336:J338)</f>
        <v>28</v>
      </c>
      <c r="K339" s="113">
        <f>SUBTOTAL(109,K336:K338)</f>
        <v>4280</v>
      </c>
      <c r="L339" s="268"/>
      <c r="M339" s="265"/>
    </row>
    <row r="340" spans="1:13" ht="17.25" customHeight="1">
      <c r="A340" s="62"/>
      <c r="B340" s="103" t="s">
        <v>270</v>
      </c>
      <c r="C340" s="27" t="s">
        <v>472</v>
      </c>
      <c r="D340" s="55" t="s">
        <v>1331</v>
      </c>
      <c r="E340" s="55" t="s">
        <v>1342</v>
      </c>
      <c r="F340" s="107" t="s">
        <v>2929</v>
      </c>
      <c r="G340" s="27" t="s">
        <v>2586</v>
      </c>
      <c r="H340" s="27">
        <v>34021001</v>
      </c>
      <c r="I340" s="91">
        <v>1</v>
      </c>
      <c r="J340" s="128">
        <v>9</v>
      </c>
      <c r="K340" s="128">
        <v>972</v>
      </c>
      <c r="L340" s="115" t="s">
        <v>853</v>
      </c>
      <c r="M340" s="107" t="s">
        <v>1343</v>
      </c>
    </row>
    <row r="341" spans="1:13" ht="17.25" customHeight="1">
      <c r="A341" s="62"/>
      <c r="B341" s="103" t="s">
        <v>271</v>
      </c>
      <c r="C341" s="27" t="s">
        <v>472</v>
      </c>
      <c r="D341" s="55" t="s">
        <v>1331</v>
      </c>
      <c r="E341" s="55" t="s">
        <v>1342</v>
      </c>
      <c r="F341" s="107" t="s">
        <v>1344</v>
      </c>
      <c r="G341" s="27" t="s">
        <v>2587</v>
      </c>
      <c r="H341" s="27">
        <v>34022201</v>
      </c>
      <c r="I341" s="91">
        <v>1</v>
      </c>
      <c r="J341" s="128">
        <v>6</v>
      </c>
      <c r="K341" s="128">
        <v>729</v>
      </c>
      <c r="L341" s="106" t="s">
        <v>1345</v>
      </c>
      <c r="M341" s="107" t="s">
        <v>1346</v>
      </c>
    </row>
    <row r="342" spans="1:13" s="63" customFormat="1" ht="17.25" customHeight="1">
      <c r="A342" s="62"/>
      <c r="B342" s="146"/>
      <c r="C342" s="147"/>
      <c r="D342" s="146"/>
      <c r="E342" s="146"/>
      <c r="F342" s="148"/>
      <c r="G342" s="147"/>
      <c r="H342" s="147"/>
      <c r="I342" s="116">
        <f>SUBTOTAL(109,I340:I341)</f>
        <v>2</v>
      </c>
      <c r="J342" s="116">
        <f>SUBTOTAL(109,J340:J341)</f>
        <v>15</v>
      </c>
      <c r="K342" s="116">
        <f>SUBTOTAL(109,K340:K341)</f>
        <v>1701</v>
      </c>
      <c r="L342" s="149"/>
      <c r="M342" s="148"/>
    </row>
    <row r="343" spans="1:13" s="61" customFormat="1" ht="17.25" customHeight="1">
      <c r="A343" s="62"/>
      <c r="B343" s="103" t="s">
        <v>272</v>
      </c>
      <c r="C343" s="27" t="s">
        <v>472</v>
      </c>
      <c r="D343" s="55" t="s">
        <v>27</v>
      </c>
      <c r="E343" s="55" t="s">
        <v>1347</v>
      </c>
      <c r="F343" s="107" t="s">
        <v>1348</v>
      </c>
      <c r="G343" s="27" t="s">
        <v>1349</v>
      </c>
      <c r="H343" s="27">
        <v>35022301</v>
      </c>
      <c r="I343" s="91">
        <v>1</v>
      </c>
      <c r="J343" s="105">
        <v>12</v>
      </c>
      <c r="K343" s="105">
        <v>1694</v>
      </c>
      <c r="L343" s="115" t="s">
        <v>807</v>
      </c>
      <c r="M343" s="107" t="s">
        <v>1350</v>
      </c>
    </row>
    <row r="344" spans="1:13" ht="17.25" customHeight="1">
      <c r="A344" s="62"/>
      <c r="B344" s="103" t="s">
        <v>273</v>
      </c>
      <c r="C344" s="27" t="s">
        <v>472</v>
      </c>
      <c r="D344" s="55" t="s">
        <v>27</v>
      </c>
      <c r="E344" s="55" t="s">
        <v>1347</v>
      </c>
      <c r="F344" s="107" t="s">
        <v>1351</v>
      </c>
      <c r="G344" s="27" t="s">
        <v>1352</v>
      </c>
      <c r="H344" s="27">
        <v>35021401</v>
      </c>
      <c r="I344" s="91">
        <v>1</v>
      </c>
      <c r="J344" s="379">
        <v>6</v>
      </c>
      <c r="K344" s="379">
        <v>1117</v>
      </c>
      <c r="L344" s="115" t="s">
        <v>1082</v>
      </c>
      <c r="M344" s="107" t="s">
        <v>1353</v>
      </c>
    </row>
    <row r="345" spans="1:13" ht="17.25" customHeight="1">
      <c r="A345" s="62"/>
      <c r="B345" s="103" t="s">
        <v>274</v>
      </c>
      <c r="C345" s="27" t="s">
        <v>472</v>
      </c>
      <c r="D345" s="55" t="s">
        <v>13</v>
      </c>
      <c r="E345" s="55" t="s">
        <v>1347</v>
      </c>
      <c r="F345" s="107" t="s">
        <v>1354</v>
      </c>
      <c r="G345" s="27" t="s">
        <v>1355</v>
      </c>
      <c r="H345" s="27">
        <v>35023001</v>
      </c>
      <c r="I345" s="91">
        <v>1</v>
      </c>
      <c r="J345" s="105">
        <v>9</v>
      </c>
      <c r="K345" s="105">
        <v>1238</v>
      </c>
      <c r="L345" s="115" t="s">
        <v>807</v>
      </c>
      <c r="M345" s="107" t="s">
        <v>1356</v>
      </c>
    </row>
    <row r="346" spans="1:13" ht="17.25" customHeight="1">
      <c r="A346" s="62"/>
      <c r="B346" s="103" t="s">
        <v>509</v>
      </c>
      <c r="C346" s="27" t="s">
        <v>18</v>
      </c>
      <c r="D346" s="55" t="s">
        <v>27</v>
      </c>
      <c r="E346" s="55" t="s">
        <v>1347</v>
      </c>
      <c r="F346" s="106" t="s">
        <v>2930</v>
      </c>
      <c r="G346" s="27" t="s">
        <v>1357</v>
      </c>
      <c r="H346" s="27">
        <v>35024591</v>
      </c>
      <c r="I346" s="91">
        <v>1</v>
      </c>
      <c r="J346" s="105">
        <v>7</v>
      </c>
      <c r="K346" s="105">
        <v>782</v>
      </c>
      <c r="L346" s="115" t="s">
        <v>1358</v>
      </c>
      <c r="M346" s="107" t="s">
        <v>1359</v>
      </c>
    </row>
    <row r="347" spans="1:13" ht="17.25" customHeight="1">
      <c r="A347" s="62"/>
      <c r="B347" s="469" t="s">
        <v>3560</v>
      </c>
      <c r="C347" s="469" t="s">
        <v>3561</v>
      </c>
      <c r="D347" s="469" t="s">
        <v>1374</v>
      </c>
      <c r="E347" s="469" t="s">
        <v>3562</v>
      </c>
      <c r="F347" s="470" t="s">
        <v>3563</v>
      </c>
      <c r="G347" s="470"/>
      <c r="H347" s="469">
        <v>35023911</v>
      </c>
      <c r="I347" s="469">
        <v>1</v>
      </c>
      <c r="J347" s="469">
        <v>5</v>
      </c>
      <c r="K347" s="495">
        <v>347</v>
      </c>
      <c r="L347" s="471" t="s">
        <v>3564</v>
      </c>
      <c r="M347" s="472" t="s">
        <v>3565</v>
      </c>
    </row>
    <row r="348" spans="1:13" ht="17.25" customHeight="1">
      <c r="A348" s="62"/>
      <c r="B348" s="146"/>
      <c r="C348" s="147"/>
      <c r="D348" s="146"/>
      <c r="E348" s="146"/>
      <c r="F348" s="148"/>
      <c r="G348" s="147"/>
      <c r="H348" s="147"/>
      <c r="I348" s="116">
        <f>SUBTOTAL(109,I343:I347)</f>
        <v>5</v>
      </c>
      <c r="J348" s="116">
        <f t="shared" ref="J348:K348" si="11">SUBTOTAL(109,J343:J347)</f>
        <v>39</v>
      </c>
      <c r="K348" s="116">
        <f t="shared" si="11"/>
        <v>5178</v>
      </c>
      <c r="L348" s="149"/>
      <c r="M348" s="148"/>
    </row>
    <row r="349" spans="1:13" s="61" customFormat="1" ht="17.25" customHeight="1">
      <c r="A349" s="62"/>
      <c r="B349" s="103" t="s">
        <v>278</v>
      </c>
      <c r="C349" s="27" t="s">
        <v>472</v>
      </c>
      <c r="D349" s="55" t="s">
        <v>27</v>
      </c>
      <c r="E349" s="55" t="s">
        <v>1360</v>
      </c>
      <c r="F349" s="107" t="s">
        <v>1361</v>
      </c>
      <c r="G349" s="27" t="s">
        <v>1362</v>
      </c>
      <c r="H349" s="27">
        <v>35012201</v>
      </c>
      <c r="I349" s="91">
        <v>1</v>
      </c>
      <c r="J349" s="105">
        <v>9</v>
      </c>
      <c r="K349" s="105">
        <v>1180</v>
      </c>
      <c r="L349" s="115" t="s">
        <v>807</v>
      </c>
      <c r="M349" s="107" t="s">
        <v>1363</v>
      </c>
    </row>
    <row r="350" spans="1:13" ht="17.25" customHeight="1">
      <c r="A350" s="62"/>
      <c r="B350" s="103" t="s">
        <v>279</v>
      </c>
      <c r="C350" s="27" t="s">
        <v>472</v>
      </c>
      <c r="D350" s="55" t="s">
        <v>27</v>
      </c>
      <c r="E350" s="55" t="s">
        <v>1360</v>
      </c>
      <c r="F350" s="107" t="s">
        <v>1364</v>
      </c>
      <c r="G350" s="27" t="s">
        <v>1365</v>
      </c>
      <c r="H350" s="27">
        <v>35011702</v>
      </c>
      <c r="I350" s="91">
        <v>1</v>
      </c>
      <c r="J350" s="105">
        <v>9</v>
      </c>
      <c r="K350" s="105">
        <v>1212</v>
      </c>
      <c r="L350" s="115" t="s">
        <v>807</v>
      </c>
      <c r="M350" s="107" t="s">
        <v>1366</v>
      </c>
    </row>
    <row r="351" spans="1:13" ht="17.25" customHeight="1">
      <c r="A351" s="62"/>
      <c r="B351" s="103" t="s">
        <v>280</v>
      </c>
      <c r="C351" s="27" t="s">
        <v>472</v>
      </c>
      <c r="D351" s="55" t="s">
        <v>13</v>
      </c>
      <c r="E351" s="55" t="s">
        <v>1360</v>
      </c>
      <c r="F351" s="334" t="s">
        <v>2931</v>
      </c>
      <c r="G351" s="27" t="s">
        <v>1367</v>
      </c>
      <c r="H351" s="27">
        <v>35012001</v>
      </c>
      <c r="I351" s="91">
        <v>1</v>
      </c>
      <c r="J351" s="105">
        <v>7</v>
      </c>
      <c r="K351" s="105">
        <v>960</v>
      </c>
      <c r="L351" s="127" t="s">
        <v>1368</v>
      </c>
      <c r="M351" s="107" t="s">
        <v>1369</v>
      </c>
    </row>
    <row r="352" spans="1:13" ht="17.25" customHeight="1">
      <c r="A352" s="62"/>
      <c r="B352" s="263"/>
      <c r="C352" s="264"/>
      <c r="D352" s="263"/>
      <c r="E352" s="263"/>
      <c r="F352" s="265"/>
      <c r="G352" s="147"/>
      <c r="H352" s="147"/>
      <c r="I352" s="113">
        <f>SUBTOTAL(109,I349:I351)</f>
        <v>3</v>
      </c>
      <c r="J352" s="113">
        <f>SUBTOTAL(109,J349:J351)</f>
        <v>25</v>
      </c>
      <c r="K352" s="113">
        <f>SUBTOTAL(109,K349:K351)</f>
        <v>3352</v>
      </c>
      <c r="L352" s="268"/>
      <c r="M352" s="265"/>
    </row>
    <row r="353" spans="1:13" ht="17.25" customHeight="1">
      <c r="A353" s="62"/>
      <c r="B353" s="103" t="s">
        <v>281</v>
      </c>
      <c r="C353" s="27" t="s">
        <v>472</v>
      </c>
      <c r="D353" s="55" t="s">
        <v>13</v>
      </c>
      <c r="E353" s="55" t="s">
        <v>1370</v>
      </c>
      <c r="F353" s="107" t="s">
        <v>1371</v>
      </c>
      <c r="G353" s="27" t="s">
        <v>1372</v>
      </c>
      <c r="H353" s="27">
        <v>35051901</v>
      </c>
      <c r="I353" s="91">
        <v>1</v>
      </c>
      <c r="J353" s="128">
        <v>8</v>
      </c>
      <c r="K353" s="128">
        <v>1020</v>
      </c>
      <c r="L353" s="106" t="s">
        <v>1193</v>
      </c>
      <c r="M353" s="107" t="s">
        <v>1373</v>
      </c>
    </row>
    <row r="354" spans="1:13" ht="17.25" customHeight="1">
      <c r="A354" s="62"/>
      <c r="B354" s="108" t="s">
        <v>662</v>
      </c>
      <c r="C354" s="27" t="s">
        <v>462</v>
      </c>
      <c r="D354" s="27" t="s">
        <v>1374</v>
      </c>
      <c r="E354" s="27" t="s">
        <v>1375</v>
      </c>
      <c r="F354" s="334" t="s">
        <v>2932</v>
      </c>
      <c r="G354" s="174" t="s">
        <v>1376</v>
      </c>
      <c r="H354" s="174">
        <v>35054791</v>
      </c>
      <c r="I354" s="104">
        <v>1</v>
      </c>
      <c r="J354" s="27">
        <v>7</v>
      </c>
      <c r="K354" s="99">
        <v>1230</v>
      </c>
      <c r="L354" s="153" t="s">
        <v>1377</v>
      </c>
      <c r="M354" s="110" t="s">
        <v>1378</v>
      </c>
    </row>
    <row r="355" spans="1:13" ht="17.25" customHeight="1">
      <c r="A355" s="62"/>
      <c r="B355" s="180" t="s">
        <v>792</v>
      </c>
      <c r="C355" s="26" t="s">
        <v>791</v>
      </c>
      <c r="D355" s="26" t="s">
        <v>1379</v>
      </c>
      <c r="E355" s="26" t="s">
        <v>1375</v>
      </c>
      <c r="F355" s="256" t="s">
        <v>1380</v>
      </c>
      <c r="G355" s="174"/>
      <c r="H355" s="174">
        <v>35055001</v>
      </c>
      <c r="I355" s="124">
        <v>1</v>
      </c>
      <c r="J355" s="26">
        <v>4</v>
      </c>
      <c r="K355" s="125">
        <v>473</v>
      </c>
      <c r="L355" s="229" t="s">
        <v>1381</v>
      </c>
      <c r="M355" s="185" t="s">
        <v>1382</v>
      </c>
    </row>
    <row r="356" spans="1:13" ht="17.25" customHeight="1">
      <c r="A356" s="62"/>
      <c r="B356" s="108" t="s">
        <v>2521</v>
      </c>
      <c r="C356" s="27" t="s">
        <v>759</v>
      </c>
      <c r="D356" s="27" t="s">
        <v>27</v>
      </c>
      <c r="E356" s="27" t="s">
        <v>1370</v>
      </c>
      <c r="F356" s="334" t="s">
        <v>3113</v>
      </c>
      <c r="G356" s="351" t="s">
        <v>3693</v>
      </c>
      <c r="H356" s="174">
        <v>35054031</v>
      </c>
      <c r="I356" s="174">
        <v>1</v>
      </c>
      <c r="J356" s="104">
        <v>5</v>
      </c>
      <c r="K356" s="99">
        <v>584</v>
      </c>
      <c r="L356" s="206" t="s">
        <v>2522</v>
      </c>
      <c r="M356" s="153" t="s">
        <v>2523</v>
      </c>
    </row>
    <row r="357" spans="1:13" ht="17.25" customHeight="1">
      <c r="A357" s="61"/>
      <c r="B357" s="303" t="s">
        <v>3342</v>
      </c>
      <c r="C357" s="303" t="s">
        <v>3325</v>
      </c>
      <c r="D357" s="303" t="s">
        <v>3343</v>
      </c>
      <c r="E357" s="303" t="s">
        <v>3344</v>
      </c>
      <c r="F357" s="443" t="s">
        <v>3345</v>
      </c>
      <c r="G357" s="351" t="s">
        <v>3694</v>
      </c>
      <c r="H357" s="303">
        <v>35054091</v>
      </c>
      <c r="I357" s="383">
        <v>1</v>
      </c>
      <c r="J357" s="303">
        <v>9</v>
      </c>
      <c r="K357" s="332">
        <v>1232</v>
      </c>
      <c r="L357" s="304" t="s">
        <v>3346</v>
      </c>
      <c r="M357" s="305" t="s">
        <v>3347</v>
      </c>
    </row>
    <row r="358" spans="1:13" ht="17.25" customHeight="1">
      <c r="A358" s="62"/>
      <c r="B358" s="263"/>
      <c r="C358" s="264"/>
      <c r="D358" s="263"/>
      <c r="E358" s="263"/>
      <c r="F358" s="265"/>
      <c r="G358" s="147"/>
      <c r="H358" s="147"/>
      <c r="I358" s="113">
        <f>SUBTOTAL(109,I353:I357)</f>
        <v>5</v>
      </c>
      <c r="J358" s="113">
        <f t="shared" ref="J358:K358" si="12">SUBTOTAL(109,J353:J357)</f>
        <v>33</v>
      </c>
      <c r="K358" s="113">
        <f t="shared" si="12"/>
        <v>4539</v>
      </c>
      <c r="L358" s="268"/>
      <c r="M358" s="265"/>
    </row>
    <row r="359" spans="1:13" s="61" customFormat="1" ht="17.25" customHeight="1">
      <c r="A359" s="62"/>
      <c r="B359" s="103" t="s">
        <v>282</v>
      </c>
      <c r="C359" s="27" t="s">
        <v>472</v>
      </c>
      <c r="D359" s="55" t="s">
        <v>1383</v>
      </c>
      <c r="E359" s="55" t="s">
        <v>1384</v>
      </c>
      <c r="F359" s="107" t="s">
        <v>1385</v>
      </c>
      <c r="G359" s="27" t="s">
        <v>1386</v>
      </c>
      <c r="H359" s="27">
        <v>35040601</v>
      </c>
      <c r="I359" s="91">
        <v>1</v>
      </c>
      <c r="J359" s="128">
        <v>9</v>
      </c>
      <c r="K359" s="128">
        <v>1254</v>
      </c>
      <c r="L359" s="127" t="s">
        <v>807</v>
      </c>
      <c r="M359" s="107" t="s">
        <v>1387</v>
      </c>
    </row>
    <row r="360" spans="1:13" ht="17.25" customHeight="1">
      <c r="A360" s="62"/>
      <c r="B360" s="146"/>
      <c r="C360" s="147"/>
      <c r="D360" s="146"/>
      <c r="E360" s="146"/>
      <c r="F360" s="148"/>
      <c r="G360" s="147"/>
      <c r="H360" s="147"/>
      <c r="I360" s="116">
        <f>SUBTOTAL(109,I359)</f>
        <v>1</v>
      </c>
      <c r="J360" s="116">
        <f>SUBTOTAL(109,J359)</f>
        <v>9</v>
      </c>
      <c r="K360" s="116">
        <f>SUBTOTAL(109,K359)</f>
        <v>1254</v>
      </c>
      <c r="L360" s="149"/>
      <c r="M360" s="148"/>
    </row>
    <row r="361" spans="1:13" ht="17.25" customHeight="1">
      <c r="A361" s="62"/>
      <c r="B361" s="103" t="s">
        <v>283</v>
      </c>
      <c r="C361" s="27" t="s">
        <v>472</v>
      </c>
      <c r="D361" s="55" t="s">
        <v>1388</v>
      </c>
      <c r="E361" s="55" t="s">
        <v>1389</v>
      </c>
      <c r="F361" s="107" t="s">
        <v>1390</v>
      </c>
      <c r="G361" s="27" t="s">
        <v>1391</v>
      </c>
      <c r="H361" s="27">
        <v>62012501</v>
      </c>
      <c r="I361" s="91">
        <v>1</v>
      </c>
      <c r="J361" s="105">
        <v>9</v>
      </c>
      <c r="K361" s="105">
        <v>1351</v>
      </c>
      <c r="L361" s="115" t="s">
        <v>807</v>
      </c>
      <c r="M361" s="107" t="s">
        <v>1392</v>
      </c>
    </row>
    <row r="362" spans="1:13" ht="17.25" customHeight="1">
      <c r="A362" s="62"/>
      <c r="B362" s="103" t="s">
        <v>284</v>
      </c>
      <c r="C362" s="27" t="s">
        <v>472</v>
      </c>
      <c r="D362" s="55" t="s">
        <v>1388</v>
      </c>
      <c r="E362" s="55" t="s">
        <v>1393</v>
      </c>
      <c r="F362" s="107" t="s">
        <v>1394</v>
      </c>
      <c r="G362" s="27" t="s">
        <v>1395</v>
      </c>
      <c r="H362" s="27">
        <v>62011201</v>
      </c>
      <c r="I362" s="91">
        <v>1</v>
      </c>
      <c r="J362" s="105">
        <v>6</v>
      </c>
      <c r="K362" s="105">
        <v>711</v>
      </c>
      <c r="L362" s="127" t="s">
        <v>1396</v>
      </c>
      <c r="M362" s="107" t="s">
        <v>1397</v>
      </c>
    </row>
    <row r="363" spans="1:13" s="61" customFormat="1" ht="17.25" customHeight="1">
      <c r="A363" s="62"/>
      <c r="B363" s="146"/>
      <c r="C363" s="147"/>
      <c r="D363" s="146"/>
      <c r="E363" s="146"/>
      <c r="F363" s="148"/>
      <c r="G363" s="147"/>
      <c r="H363" s="147"/>
      <c r="I363" s="116">
        <f>SUBTOTAL(109,I361:I362)</f>
        <v>2</v>
      </c>
      <c r="J363" s="116">
        <f>SUBTOTAL(109,J361:J362)</f>
        <v>15</v>
      </c>
      <c r="K363" s="116">
        <f>SUBTOTAL(109,K361:K362)</f>
        <v>2062</v>
      </c>
      <c r="L363" s="270"/>
      <c r="M363" s="148"/>
    </row>
    <row r="364" spans="1:13" ht="17.25" customHeight="1">
      <c r="A364" s="62"/>
      <c r="B364" s="103" t="s">
        <v>285</v>
      </c>
      <c r="C364" s="27" t="s">
        <v>472</v>
      </c>
      <c r="D364" s="55" t="s">
        <v>1398</v>
      </c>
      <c r="E364" s="55" t="s">
        <v>1399</v>
      </c>
      <c r="F364" s="107" t="s">
        <v>1400</v>
      </c>
      <c r="G364" s="27" t="s">
        <v>1401</v>
      </c>
      <c r="H364" s="27">
        <v>45010371</v>
      </c>
      <c r="I364" s="91">
        <v>1</v>
      </c>
      <c r="J364" s="105">
        <v>14</v>
      </c>
      <c r="K364" s="105">
        <v>2329</v>
      </c>
      <c r="L364" s="127" t="s">
        <v>1193</v>
      </c>
      <c r="M364" s="107" t="s">
        <v>1402</v>
      </c>
    </row>
    <row r="365" spans="1:13" ht="17.25" customHeight="1">
      <c r="A365" s="62"/>
      <c r="B365" s="103" t="s">
        <v>286</v>
      </c>
      <c r="C365" s="27" t="s">
        <v>472</v>
      </c>
      <c r="D365" s="55" t="s">
        <v>1398</v>
      </c>
      <c r="E365" s="55" t="s">
        <v>1399</v>
      </c>
      <c r="F365" s="107" t="s">
        <v>2933</v>
      </c>
      <c r="G365" s="55" t="s">
        <v>1403</v>
      </c>
      <c r="H365" s="55">
        <v>45011801</v>
      </c>
      <c r="I365" s="91">
        <v>1</v>
      </c>
      <c r="J365" s="105">
        <v>5</v>
      </c>
      <c r="K365" s="105">
        <v>1118</v>
      </c>
      <c r="L365" s="127" t="s">
        <v>1193</v>
      </c>
      <c r="M365" s="107" t="s">
        <v>1404</v>
      </c>
    </row>
    <row r="366" spans="1:13" ht="17.25" customHeight="1">
      <c r="A366" s="62"/>
      <c r="B366" s="103" t="s">
        <v>287</v>
      </c>
      <c r="C366" s="27" t="s">
        <v>472</v>
      </c>
      <c r="D366" s="55" t="s">
        <v>1398</v>
      </c>
      <c r="E366" s="55" t="s">
        <v>1399</v>
      </c>
      <c r="F366" s="107" t="s">
        <v>2934</v>
      </c>
      <c r="G366" s="55" t="s">
        <v>1405</v>
      </c>
      <c r="H366" s="55">
        <v>45010451</v>
      </c>
      <c r="I366" s="91">
        <v>1</v>
      </c>
      <c r="J366" s="128">
        <v>9</v>
      </c>
      <c r="K366" s="91">
        <v>1337</v>
      </c>
      <c r="L366" s="127" t="s">
        <v>1193</v>
      </c>
      <c r="M366" s="115" t="s">
        <v>1406</v>
      </c>
    </row>
    <row r="367" spans="1:13" ht="17.25" customHeight="1">
      <c r="A367" s="62"/>
      <c r="B367" s="103" t="s">
        <v>2445</v>
      </c>
      <c r="C367" s="27" t="s">
        <v>2447</v>
      </c>
      <c r="D367" s="55" t="s">
        <v>1398</v>
      </c>
      <c r="E367" s="55" t="s">
        <v>1399</v>
      </c>
      <c r="F367" s="334" t="s">
        <v>2935</v>
      </c>
      <c r="G367" s="351" t="s">
        <v>3696</v>
      </c>
      <c r="H367" s="55">
        <v>45010561</v>
      </c>
      <c r="I367" s="55">
        <v>1</v>
      </c>
      <c r="J367" s="91">
        <v>9</v>
      </c>
      <c r="K367" s="128">
        <v>1558</v>
      </c>
      <c r="L367" s="228" t="s">
        <v>1193</v>
      </c>
      <c r="M367" s="127" t="s">
        <v>2446</v>
      </c>
    </row>
    <row r="368" spans="1:13" ht="17.25" customHeight="1">
      <c r="A368" s="62"/>
      <c r="B368" s="103" t="s">
        <v>2466</v>
      </c>
      <c r="C368" s="27" t="s">
        <v>462</v>
      </c>
      <c r="D368" s="55" t="s">
        <v>1398</v>
      </c>
      <c r="E368" s="55" t="s">
        <v>1399</v>
      </c>
      <c r="F368" s="304" t="s">
        <v>2936</v>
      </c>
      <c r="G368" s="351" t="s">
        <v>3697</v>
      </c>
      <c r="H368" s="84">
        <v>45010571</v>
      </c>
      <c r="I368" s="55">
        <v>1</v>
      </c>
      <c r="J368" s="55">
        <v>9</v>
      </c>
      <c r="K368" s="91">
        <v>1341</v>
      </c>
      <c r="L368" s="230" t="s">
        <v>1193</v>
      </c>
      <c r="M368" s="228" t="s">
        <v>2467</v>
      </c>
    </row>
    <row r="369" spans="1:13" ht="17.25" customHeight="1">
      <c r="A369" s="62"/>
      <c r="B369" s="263"/>
      <c r="C369" s="264"/>
      <c r="D369" s="263"/>
      <c r="E369" s="263"/>
      <c r="F369" s="265"/>
      <c r="G369" s="146"/>
      <c r="H369" s="146"/>
      <c r="I369" s="113">
        <f>SUBTOTAL(109,I364:I368)</f>
        <v>5</v>
      </c>
      <c r="J369" s="113">
        <f>SUBTOTAL(109,J364:J368)</f>
        <v>46</v>
      </c>
      <c r="K369" s="113">
        <f>SUBTOTAL(109,K364:K368)</f>
        <v>7683</v>
      </c>
      <c r="L369" s="268"/>
      <c r="M369" s="266"/>
    </row>
    <row r="370" spans="1:13" ht="17.25" customHeight="1">
      <c r="A370" s="62"/>
      <c r="B370" s="103" t="s">
        <v>288</v>
      </c>
      <c r="C370" s="27" t="s">
        <v>472</v>
      </c>
      <c r="D370" s="55" t="s">
        <v>1407</v>
      </c>
      <c r="E370" s="55" t="s">
        <v>1408</v>
      </c>
      <c r="F370" s="107" t="s">
        <v>1409</v>
      </c>
      <c r="G370" s="27" t="s">
        <v>1410</v>
      </c>
      <c r="H370" s="27">
        <v>46011001</v>
      </c>
      <c r="I370" s="91">
        <v>1</v>
      </c>
      <c r="J370" s="128">
        <v>6</v>
      </c>
      <c r="K370" s="128">
        <v>1168</v>
      </c>
      <c r="L370" s="106" t="s">
        <v>1411</v>
      </c>
      <c r="M370" s="107" t="s">
        <v>1412</v>
      </c>
    </row>
    <row r="371" spans="1:13" s="61" customFormat="1" ht="17.25" customHeight="1">
      <c r="A371" s="62"/>
      <c r="B371" s="231" t="s">
        <v>289</v>
      </c>
      <c r="C371" s="94" t="s">
        <v>472</v>
      </c>
      <c r="D371" s="160" t="s">
        <v>1413</v>
      </c>
      <c r="E371" s="160" t="s">
        <v>1408</v>
      </c>
      <c r="F371" s="107" t="s">
        <v>2937</v>
      </c>
      <c r="G371" s="94" t="s">
        <v>1414</v>
      </c>
      <c r="H371" s="94">
        <v>46060201</v>
      </c>
      <c r="I371" s="232">
        <v>1</v>
      </c>
      <c r="J371" s="232">
        <v>7</v>
      </c>
      <c r="K371" s="232">
        <v>594</v>
      </c>
      <c r="L371" s="233" t="s">
        <v>1415</v>
      </c>
      <c r="M371" s="161" t="s">
        <v>1416</v>
      </c>
    </row>
    <row r="372" spans="1:13" ht="17.25" customHeight="1">
      <c r="A372" s="62"/>
      <c r="B372" s="108" t="s">
        <v>654</v>
      </c>
      <c r="C372" s="27" t="s">
        <v>30</v>
      </c>
      <c r="D372" s="27" t="s">
        <v>16</v>
      </c>
      <c r="E372" s="27" t="s">
        <v>127</v>
      </c>
      <c r="F372" s="304" t="s">
        <v>2938</v>
      </c>
      <c r="G372" s="174" t="s">
        <v>1417</v>
      </c>
      <c r="H372" s="174">
        <v>46021701</v>
      </c>
      <c r="I372" s="104">
        <v>1</v>
      </c>
      <c r="J372" s="27">
        <v>13</v>
      </c>
      <c r="K372" s="99">
        <v>1667</v>
      </c>
      <c r="L372" s="100" t="s">
        <v>1418</v>
      </c>
      <c r="M372" s="100" t="s">
        <v>1419</v>
      </c>
    </row>
    <row r="373" spans="1:13" s="61" customFormat="1" ht="17.25" customHeight="1">
      <c r="A373" s="62"/>
      <c r="B373" s="180" t="s">
        <v>655</v>
      </c>
      <c r="C373" s="26" t="s">
        <v>30</v>
      </c>
      <c r="D373" s="26" t="s">
        <v>16</v>
      </c>
      <c r="E373" s="26" t="s">
        <v>127</v>
      </c>
      <c r="F373" s="304" t="s">
        <v>2939</v>
      </c>
      <c r="G373" s="176" t="s">
        <v>1420</v>
      </c>
      <c r="H373" s="176">
        <v>46022101</v>
      </c>
      <c r="I373" s="124">
        <v>1</v>
      </c>
      <c r="J373" s="26">
        <v>11</v>
      </c>
      <c r="K373" s="125">
        <v>1556</v>
      </c>
      <c r="L373" s="123" t="s">
        <v>1111</v>
      </c>
      <c r="M373" s="123" t="s">
        <v>1421</v>
      </c>
    </row>
    <row r="374" spans="1:13" ht="17.25" customHeight="1">
      <c r="A374" s="62"/>
      <c r="B374" s="180" t="s">
        <v>677</v>
      </c>
      <c r="C374" s="26" t="s">
        <v>678</v>
      </c>
      <c r="D374" s="26" t="s">
        <v>16</v>
      </c>
      <c r="E374" s="26" t="s">
        <v>1422</v>
      </c>
      <c r="F374" s="181" t="s">
        <v>2940</v>
      </c>
      <c r="G374" s="27"/>
      <c r="H374" s="27">
        <v>46022201</v>
      </c>
      <c r="I374" s="124">
        <v>1</v>
      </c>
      <c r="J374" s="191">
        <v>6</v>
      </c>
      <c r="K374" s="182">
        <v>907</v>
      </c>
      <c r="L374" s="167" t="s">
        <v>1423</v>
      </c>
      <c r="M374" s="183" t="s">
        <v>1424</v>
      </c>
    </row>
    <row r="375" spans="1:13" s="61" customFormat="1" ht="17.25" customHeight="1">
      <c r="A375" s="62"/>
      <c r="B375" s="263"/>
      <c r="C375" s="264"/>
      <c r="D375" s="263"/>
      <c r="E375" s="263"/>
      <c r="F375" s="265"/>
      <c r="G375" s="264"/>
      <c r="H375" s="264"/>
      <c r="I375" s="113">
        <f>SUBTOTAL(109,I370:I374)</f>
        <v>5</v>
      </c>
      <c r="J375" s="113">
        <f>SUBTOTAL(109,J370:J374)</f>
        <v>43</v>
      </c>
      <c r="K375" s="113">
        <f>SUBTOTAL(109,K370:K374)</f>
        <v>5892</v>
      </c>
      <c r="L375" s="268"/>
      <c r="M375" s="265"/>
    </row>
    <row r="376" spans="1:13" ht="17.25" customHeight="1">
      <c r="A376" s="62"/>
      <c r="B376" s="103" t="s">
        <v>290</v>
      </c>
      <c r="C376" s="27" t="s">
        <v>472</v>
      </c>
      <c r="D376" s="55" t="s">
        <v>1425</v>
      </c>
      <c r="E376" s="55" t="s">
        <v>1426</v>
      </c>
      <c r="F376" s="107" t="s">
        <v>1427</v>
      </c>
      <c r="G376" s="27" t="s">
        <v>1428</v>
      </c>
      <c r="H376" s="27">
        <v>13013601</v>
      </c>
      <c r="I376" s="91">
        <v>1</v>
      </c>
      <c r="J376" s="105">
        <v>9</v>
      </c>
      <c r="K376" s="105">
        <v>1312</v>
      </c>
      <c r="L376" s="115" t="s">
        <v>1429</v>
      </c>
      <c r="M376" s="107" t="s">
        <v>1430</v>
      </c>
    </row>
    <row r="377" spans="1:13" ht="17.25" customHeight="1">
      <c r="A377" s="62"/>
      <c r="B377" s="146"/>
      <c r="C377" s="147"/>
      <c r="D377" s="146"/>
      <c r="E377" s="146"/>
      <c r="F377" s="148"/>
      <c r="G377" s="147"/>
      <c r="H377" s="147"/>
      <c r="I377" s="116">
        <f>SUBTOTAL(109,I376)</f>
        <v>1</v>
      </c>
      <c r="J377" s="116">
        <f>SUBTOTAL(109,J376)</f>
        <v>9</v>
      </c>
      <c r="K377" s="116">
        <f>SUBTOTAL(109,K376)</f>
        <v>1312</v>
      </c>
      <c r="L377" s="270"/>
      <c r="M377" s="148"/>
    </row>
    <row r="378" spans="1:13" s="61" customFormat="1" ht="17.25" customHeight="1">
      <c r="A378" s="62"/>
      <c r="B378" s="103" t="s">
        <v>291</v>
      </c>
      <c r="C378" s="27" t="s">
        <v>466</v>
      </c>
      <c r="D378" s="55" t="s">
        <v>1425</v>
      </c>
      <c r="E378" s="55" t="s">
        <v>1431</v>
      </c>
      <c r="F378" s="107" t="s">
        <v>1432</v>
      </c>
      <c r="G378" s="27" t="s">
        <v>1433</v>
      </c>
      <c r="H378" s="27">
        <v>13061701</v>
      </c>
      <c r="I378" s="91">
        <v>1</v>
      </c>
      <c r="J378" s="105">
        <v>8</v>
      </c>
      <c r="K378" s="105">
        <v>988</v>
      </c>
      <c r="L378" s="115" t="s">
        <v>807</v>
      </c>
      <c r="M378" s="107" t="s">
        <v>1434</v>
      </c>
    </row>
    <row r="379" spans="1:13" ht="17.25" customHeight="1">
      <c r="A379" s="62"/>
      <c r="B379" s="146"/>
      <c r="C379" s="147"/>
      <c r="D379" s="146"/>
      <c r="E379" s="146"/>
      <c r="F379" s="148"/>
      <c r="G379" s="147"/>
      <c r="H379" s="147"/>
      <c r="I379" s="116">
        <f>SUBTOTAL(109,I378)</f>
        <v>1</v>
      </c>
      <c r="J379" s="116">
        <f>SUBTOTAL(109,J378)</f>
        <v>8</v>
      </c>
      <c r="K379" s="116">
        <f>SUBTOTAL(109,K378)</f>
        <v>988</v>
      </c>
      <c r="L379" s="270"/>
      <c r="M379" s="148"/>
    </row>
    <row r="380" spans="1:13" ht="17.25" customHeight="1">
      <c r="A380" s="62"/>
      <c r="B380" s="103" t="s">
        <v>292</v>
      </c>
      <c r="C380" s="27" t="s">
        <v>466</v>
      </c>
      <c r="D380" s="55" t="s">
        <v>1425</v>
      </c>
      <c r="E380" s="55" t="s">
        <v>1435</v>
      </c>
      <c r="F380" s="107" t="s">
        <v>2941</v>
      </c>
      <c r="G380" s="27" t="s">
        <v>1436</v>
      </c>
      <c r="H380" s="27">
        <v>13052201</v>
      </c>
      <c r="I380" s="91">
        <v>1</v>
      </c>
      <c r="J380" s="105">
        <v>7</v>
      </c>
      <c r="K380" s="105">
        <v>1026</v>
      </c>
      <c r="L380" s="127" t="s">
        <v>807</v>
      </c>
      <c r="M380" s="234" t="s">
        <v>1437</v>
      </c>
    </row>
    <row r="381" spans="1:13" ht="17.25" customHeight="1">
      <c r="A381" s="62"/>
      <c r="B381" s="108" t="s">
        <v>625</v>
      </c>
      <c r="C381" s="27" t="s">
        <v>624</v>
      </c>
      <c r="D381" s="27" t="s">
        <v>1438</v>
      </c>
      <c r="E381" s="27" t="s">
        <v>1439</v>
      </c>
      <c r="F381" s="334" t="s">
        <v>2942</v>
      </c>
      <c r="G381" s="27" t="s">
        <v>1440</v>
      </c>
      <c r="H381" s="27">
        <v>13054401</v>
      </c>
      <c r="I381" s="104">
        <v>1</v>
      </c>
      <c r="J381" s="27">
        <v>7</v>
      </c>
      <c r="K381" s="99">
        <v>1043</v>
      </c>
      <c r="L381" s="100" t="s">
        <v>1441</v>
      </c>
      <c r="M381" s="100" t="s">
        <v>1442</v>
      </c>
    </row>
    <row r="382" spans="1:13" ht="17.25" customHeight="1">
      <c r="A382" s="62"/>
      <c r="B382" s="180" t="s">
        <v>730</v>
      </c>
      <c r="C382" s="26" t="s">
        <v>624</v>
      </c>
      <c r="D382" s="26" t="s">
        <v>1425</v>
      </c>
      <c r="E382" s="26" t="s">
        <v>1435</v>
      </c>
      <c r="F382" s="167" t="s">
        <v>1443</v>
      </c>
      <c r="G382" s="27"/>
      <c r="H382" s="27">
        <v>13053401</v>
      </c>
      <c r="I382" s="124">
        <v>1</v>
      </c>
      <c r="J382" s="26">
        <v>7</v>
      </c>
      <c r="K382" s="125">
        <v>1426</v>
      </c>
      <c r="L382" s="123" t="s">
        <v>1444</v>
      </c>
      <c r="M382" s="123" t="s">
        <v>1445</v>
      </c>
    </row>
    <row r="383" spans="1:13" ht="17.25" customHeight="1">
      <c r="A383" s="62"/>
      <c r="B383" s="146"/>
      <c r="C383" s="147"/>
      <c r="D383" s="146"/>
      <c r="E383" s="146"/>
      <c r="F383" s="148"/>
      <c r="G383" s="147"/>
      <c r="H383" s="147"/>
      <c r="I383" s="116">
        <f>SUBTOTAL(109,I380:I382)</f>
        <v>3</v>
      </c>
      <c r="J383" s="116">
        <f>SUBTOTAL(109,J380:J382)</f>
        <v>21</v>
      </c>
      <c r="K383" s="116">
        <f>SUBTOTAL(109,K380:K382)</f>
        <v>3495</v>
      </c>
      <c r="L383" s="270"/>
      <c r="M383" s="271"/>
    </row>
    <row r="384" spans="1:13" s="63" customFormat="1" ht="17.25" customHeight="1">
      <c r="A384" s="62"/>
      <c r="B384" s="103" t="s">
        <v>386</v>
      </c>
      <c r="C384" s="27" t="s">
        <v>468</v>
      </c>
      <c r="D384" s="55" t="s">
        <v>4</v>
      </c>
      <c r="E384" s="55" t="s">
        <v>1446</v>
      </c>
      <c r="F384" s="107" t="s">
        <v>1447</v>
      </c>
      <c r="G384" s="27" t="s">
        <v>1448</v>
      </c>
      <c r="H384" s="27">
        <v>13022901</v>
      </c>
      <c r="I384" s="91">
        <v>1</v>
      </c>
      <c r="J384" s="105">
        <v>7</v>
      </c>
      <c r="K384" s="105">
        <v>910</v>
      </c>
      <c r="L384" s="127" t="s">
        <v>1449</v>
      </c>
      <c r="M384" s="107" t="s">
        <v>1450</v>
      </c>
    </row>
    <row r="385" spans="1:14" s="63" customFormat="1" ht="17.25" customHeight="1">
      <c r="A385" s="62"/>
      <c r="B385" s="146"/>
      <c r="C385" s="147"/>
      <c r="D385" s="146"/>
      <c r="E385" s="146"/>
      <c r="F385" s="148"/>
      <c r="G385" s="147"/>
      <c r="H385" s="147"/>
      <c r="I385" s="116">
        <f>SUBTOTAL(109,I384)</f>
        <v>1</v>
      </c>
      <c r="J385" s="116">
        <f>SUBTOTAL(109,J384)</f>
        <v>7</v>
      </c>
      <c r="K385" s="116">
        <f>SUBTOTAL(109,K384)</f>
        <v>910</v>
      </c>
      <c r="L385" s="149"/>
      <c r="M385" s="148"/>
    </row>
    <row r="386" spans="1:14" s="63" customFormat="1" ht="17.25" customHeight="1">
      <c r="A386" s="62"/>
      <c r="B386" s="103" t="s">
        <v>293</v>
      </c>
      <c r="C386" s="27" t="s">
        <v>466</v>
      </c>
      <c r="D386" s="55" t="s">
        <v>1451</v>
      </c>
      <c r="E386" s="55" t="s">
        <v>1452</v>
      </c>
      <c r="F386" s="107" t="s">
        <v>1453</v>
      </c>
      <c r="G386" s="27" t="s">
        <v>1454</v>
      </c>
      <c r="H386" s="27">
        <v>41013501</v>
      </c>
      <c r="I386" s="91">
        <v>1</v>
      </c>
      <c r="J386" s="105">
        <v>10</v>
      </c>
      <c r="K386" s="105">
        <v>1493</v>
      </c>
      <c r="L386" s="127" t="s">
        <v>807</v>
      </c>
      <c r="M386" s="107" t="s">
        <v>1455</v>
      </c>
    </row>
    <row r="387" spans="1:14" s="61" customFormat="1" ht="17.25" customHeight="1">
      <c r="A387" s="62"/>
      <c r="B387" s="103" t="s">
        <v>294</v>
      </c>
      <c r="C387" s="27" t="s">
        <v>466</v>
      </c>
      <c r="D387" s="55" t="s">
        <v>103</v>
      </c>
      <c r="E387" s="55" t="s">
        <v>1452</v>
      </c>
      <c r="F387" s="107" t="s">
        <v>1456</v>
      </c>
      <c r="G387" s="27" t="s">
        <v>1457</v>
      </c>
      <c r="H387" s="27">
        <v>41012601</v>
      </c>
      <c r="I387" s="91">
        <v>1</v>
      </c>
      <c r="J387" s="105">
        <v>10</v>
      </c>
      <c r="K387" s="105">
        <v>1211</v>
      </c>
      <c r="L387" s="127" t="s">
        <v>807</v>
      </c>
      <c r="M387" s="107" t="s">
        <v>1458</v>
      </c>
    </row>
    <row r="388" spans="1:14" s="32" customFormat="1" ht="17.25" customHeight="1">
      <c r="A388" s="62"/>
      <c r="B388" s="103" t="s">
        <v>618</v>
      </c>
      <c r="C388" s="27" t="s">
        <v>616</v>
      </c>
      <c r="D388" s="55" t="s">
        <v>103</v>
      </c>
      <c r="E388" s="55" t="s">
        <v>1452</v>
      </c>
      <c r="F388" s="304" t="s">
        <v>2943</v>
      </c>
      <c r="G388" s="27" t="s">
        <v>1459</v>
      </c>
      <c r="H388" s="27">
        <v>41017801</v>
      </c>
      <c r="I388" s="91">
        <v>1</v>
      </c>
      <c r="J388" s="105">
        <v>11</v>
      </c>
      <c r="K388" s="105">
        <v>1480</v>
      </c>
      <c r="L388" s="127" t="s">
        <v>807</v>
      </c>
      <c r="M388" s="107" t="s">
        <v>1460</v>
      </c>
    </row>
    <row r="389" spans="1:14" s="32" customFormat="1" ht="17.25" customHeight="1">
      <c r="A389" s="62"/>
      <c r="B389" s="154" t="s">
        <v>591</v>
      </c>
      <c r="C389" s="26" t="s">
        <v>18</v>
      </c>
      <c r="D389" s="155" t="s">
        <v>1451</v>
      </c>
      <c r="E389" s="155" t="s">
        <v>1452</v>
      </c>
      <c r="F389" s="156" t="s">
        <v>1461</v>
      </c>
      <c r="G389" s="27"/>
      <c r="H389" s="27">
        <v>41017201</v>
      </c>
      <c r="I389" s="243">
        <v>1</v>
      </c>
      <c r="J389" s="157">
        <v>5</v>
      </c>
      <c r="K389" s="157">
        <v>730</v>
      </c>
      <c r="L389" s="244" t="s">
        <v>1462</v>
      </c>
      <c r="M389" s="156" t="s">
        <v>1463</v>
      </c>
    </row>
    <row r="390" spans="1:14" ht="17.25" customHeight="1">
      <c r="A390" s="62"/>
      <c r="B390" s="103" t="s">
        <v>592</v>
      </c>
      <c r="C390" s="27" t="s">
        <v>18</v>
      </c>
      <c r="D390" s="55" t="s">
        <v>1451</v>
      </c>
      <c r="E390" s="55" t="s">
        <v>1452</v>
      </c>
      <c r="F390" s="107" t="s">
        <v>1464</v>
      </c>
      <c r="G390" s="27"/>
      <c r="H390" s="27">
        <v>41017101</v>
      </c>
      <c r="I390" s="91">
        <v>1</v>
      </c>
      <c r="J390" s="105">
        <v>8</v>
      </c>
      <c r="K390" s="105">
        <v>1189</v>
      </c>
      <c r="L390" s="127" t="s">
        <v>1465</v>
      </c>
      <c r="M390" s="107" t="s">
        <v>1466</v>
      </c>
    </row>
    <row r="391" spans="1:14" ht="17.25" customHeight="1">
      <c r="A391" s="62"/>
      <c r="B391" s="146"/>
      <c r="C391" s="147"/>
      <c r="D391" s="146"/>
      <c r="E391" s="146"/>
      <c r="F391" s="148"/>
      <c r="G391" s="147"/>
      <c r="H391" s="147"/>
      <c r="I391" s="116">
        <f>SUBTOTAL(109,I386:I390)</f>
        <v>5</v>
      </c>
      <c r="J391" s="116">
        <f>SUBTOTAL(109,J386:J390)</f>
        <v>44</v>
      </c>
      <c r="K391" s="116">
        <f>SUBTOTAL(109,K386:K390)</f>
        <v>6103</v>
      </c>
      <c r="L391" s="270"/>
      <c r="M391" s="148"/>
    </row>
    <row r="392" spans="1:14" ht="17.25" customHeight="1">
      <c r="A392" s="62"/>
      <c r="B392" s="103" t="s">
        <v>378</v>
      </c>
      <c r="C392" s="27" t="s">
        <v>468</v>
      </c>
      <c r="D392" s="55" t="s">
        <v>1467</v>
      </c>
      <c r="E392" s="55" t="s">
        <v>1468</v>
      </c>
      <c r="F392" s="107" t="s">
        <v>2944</v>
      </c>
      <c r="G392" s="27" t="s">
        <v>1469</v>
      </c>
      <c r="H392" s="27">
        <v>41030701</v>
      </c>
      <c r="I392" s="91">
        <v>1</v>
      </c>
      <c r="J392" s="128">
        <v>7</v>
      </c>
      <c r="K392" s="128">
        <v>645</v>
      </c>
      <c r="L392" s="106" t="s">
        <v>807</v>
      </c>
      <c r="M392" s="107" t="s">
        <v>1470</v>
      </c>
    </row>
    <row r="393" spans="1:14" ht="17.25" customHeight="1">
      <c r="A393" s="62"/>
      <c r="B393" s="103" t="s">
        <v>379</v>
      </c>
      <c r="C393" s="27" t="s">
        <v>468</v>
      </c>
      <c r="D393" s="55" t="s">
        <v>103</v>
      </c>
      <c r="E393" s="55" t="s">
        <v>1468</v>
      </c>
      <c r="F393" s="304" t="s">
        <v>2945</v>
      </c>
      <c r="G393" s="27" t="s">
        <v>1471</v>
      </c>
      <c r="H393" s="27">
        <v>41032701</v>
      </c>
      <c r="I393" s="91">
        <v>1</v>
      </c>
      <c r="J393" s="128">
        <v>9</v>
      </c>
      <c r="K393" s="128">
        <v>1372</v>
      </c>
      <c r="L393" s="106" t="s">
        <v>807</v>
      </c>
      <c r="M393" s="107" t="s">
        <v>1472</v>
      </c>
    </row>
    <row r="394" spans="1:14" ht="17.25" customHeight="1">
      <c r="A394" s="62"/>
      <c r="B394" s="263"/>
      <c r="C394" s="264"/>
      <c r="D394" s="263"/>
      <c r="E394" s="263"/>
      <c r="F394" s="265"/>
      <c r="G394" s="147"/>
      <c r="H394" s="147"/>
      <c r="I394" s="113">
        <f>SUBTOTAL(109,I392:I393)</f>
        <v>2</v>
      </c>
      <c r="J394" s="113">
        <f>SUBTOTAL(109,J392:J393)</f>
        <v>16</v>
      </c>
      <c r="K394" s="113">
        <f>SUBTOTAL(109,K392:K393)</f>
        <v>2017</v>
      </c>
      <c r="L394" s="268"/>
      <c r="M394" s="265"/>
    </row>
    <row r="395" spans="1:14" ht="17.25" customHeight="1">
      <c r="A395" s="62"/>
      <c r="B395" s="103" t="s">
        <v>295</v>
      </c>
      <c r="C395" s="27" t="s">
        <v>466</v>
      </c>
      <c r="D395" s="55" t="s">
        <v>1473</v>
      </c>
      <c r="E395" s="55" t="s">
        <v>1474</v>
      </c>
      <c r="F395" s="107" t="s">
        <v>1475</v>
      </c>
      <c r="G395" s="27" t="s">
        <v>1476</v>
      </c>
      <c r="H395" s="27">
        <v>23011401</v>
      </c>
      <c r="I395" s="91">
        <v>1</v>
      </c>
      <c r="J395" s="105">
        <v>8</v>
      </c>
      <c r="K395" s="105">
        <v>1651</v>
      </c>
      <c r="L395" s="127" t="s">
        <v>1477</v>
      </c>
      <c r="M395" s="107" t="s">
        <v>1478</v>
      </c>
    </row>
    <row r="396" spans="1:14" s="61" customFormat="1" ht="17.25" customHeight="1">
      <c r="A396" s="62"/>
      <c r="B396" s="103" t="s">
        <v>296</v>
      </c>
      <c r="C396" s="27" t="s">
        <v>467</v>
      </c>
      <c r="D396" s="55" t="s">
        <v>1473</v>
      </c>
      <c r="E396" s="55" t="s">
        <v>1474</v>
      </c>
      <c r="F396" s="107" t="s">
        <v>2946</v>
      </c>
      <c r="G396" s="27" t="s">
        <v>1479</v>
      </c>
      <c r="H396" s="27">
        <v>23012201</v>
      </c>
      <c r="I396" s="91">
        <v>1</v>
      </c>
      <c r="J396" s="105">
        <v>6</v>
      </c>
      <c r="K396" s="105">
        <v>1366</v>
      </c>
      <c r="L396" s="127" t="s">
        <v>1477</v>
      </c>
      <c r="M396" s="107" t="s">
        <v>1480</v>
      </c>
    </row>
    <row r="397" spans="1:14" ht="17.25" customHeight="1">
      <c r="A397" s="62"/>
      <c r="B397" s="103" t="s">
        <v>297</v>
      </c>
      <c r="C397" s="27" t="s">
        <v>467</v>
      </c>
      <c r="D397" s="55" t="s">
        <v>1473</v>
      </c>
      <c r="E397" s="55" t="s">
        <v>1474</v>
      </c>
      <c r="F397" s="107" t="s">
        <v>1481</v>
      </c>
      <c r="G397" s="27" t="s">
        <v>1482</v>
      </c>
      <c r="H397" s="27">
        <v>23014901</v>
      </c>
      <c r="I397" s="91">
        <v>1</v>
      </c>
      <c r="J397" s="105">
        <v>11</v>
      </c>
      <c r="K397" s="105">
        <v>1756</v>
      </c>
      <c r="L397" s="127" t="s">
        <v>1477</v>
      </c>
      <c r="M397" s="107" t="s">
        <v>1483</v>
      </c>
    </row>
    <row r="398" spans="1:14" ht="17.25" customHeight="1">
      <c r="A398" s="62"/>
      <c r="B398" s="103" t="s">
        <v>298</v>
      </c>
      <c r="C398" s="27" t="s">
        <v>467</v>
      </c>
      <c r="D398" s="55" t="s">
        <v>1473</v>
      </c>
      <c r="E398" s="55" t="s">
        <v>1474</v>
      </c>
      <c r="F398" s="107" t="s">
        <v>1484</v>
      </c>
      <c r="G398" s="27" t="s">
        <v>1485</v>
      </c>
      <c r="H398" s="27">
        <v>23012701</v>
      </c>
      <c r="I398" s="91">
        <v>1</v>
      </c>
      <c r="J398" s="105">
        <v>7</v>
      </c>
      <c r="K398" s="105">
        <v>908</v>
      </c>
      <c r="L398" s="127" t="s">
        <v>1486</v>
      </c>
      <c r="M398" s="107" t="s">
        <v>1487</v>
      </c>
    </row>
    <row r="399" spans="1:14" ht="17.25" customHeight="1">
      <c r="A399" s="62"/>
      <c r="B399" s="103" t="s">
        <v>299</v>
      </c>
      <c r="C399" s="27" t="s">
        <v>467</v>
      </c>
      <c r="D399" s="55" t="s">
        <v>1473</v>
      </c>
      <c r="E399" s="55" t="s">
        <v>1474</v>
      </c>
      <c r="F399" s="107" t="s">
        <v>2947</v>
      </c>
      <c r="G399" s="55" t="s">
        <v>1488</v>
      </c>
      <c r="H399" s="55">
        <v>23011221</v>
      </c>
      <c r="I399" s="91">
        <v>1</v>
      </c>
      <c r="J399" s="128">
        <v>7</v>
      </c>
      <c r="K399" s="91">
        <v>992</v>
      </c>
      <c r="L399" s="106" t="s">
        <v>1489</v>
      </c>
      <c r="M399" s="115" t="s">
        <v>1490</v>
      </c>
    </row>
    <row r="400" spans="1:14" ht="17.25" customHeight="1">
      <c r="A400" s="62"/>
      <c r="B400" s="103" t="s">
        <v>2468</v>
      </c>
      <c r="C400" s="27" t="s">
        <v>467</v>
      </c>
      <c r="D400" s="55" t="s">
        <v>1473</v>
      </c>
      <c r="E400" s="55" t="s">
        <v>1474</v>
      </c>
      <c r="F400" s="334" t="s">
        <v>2948</v>
      </c>
      <c r="G400" s="351" t="s">
        <v>3704</v>
      </c>
      <c r="H400" s="55">
        <v>23012531</v>
      </c>
      <c r="I400" s="55">
        <v>1</v>
      </c>
      <c r="J400" s="91">
        <v>7</v>
      </c>
      <c r="K400" s="128">
        <v>790</v>
      </c>
      <c r="L400" s="228" t="s">
        <v>2469</v>
      </c>
      <c r="M400" s="106" t="s">
        <v>2470</v>
      </c>
      <c r="N400" s="138"/>
    </row>
    <row r="401" spans="1:14" ht="17.25" customHeight="1">
      <c r="A401" s="62"/>
      <c r="B401" s="231" t="s">
        <v>2516</v>
      </c>
      <c r="C401" s="94" t="s">
        <v>30</v>
      </c>
      <c r="D401" s="160" t="s">
        <v>1473</v>
      </c>
      <c r="E401" s="160" t="s">
        <v>1474</v>
      </c>
      <c r="F401" s="334" t="s">
        <v>2949</v>
      </c>
      <c r="G401" s="351" t="s">
        <v>3705</v>
      </c>
      <c r="H401" s="94">
        <v>23012541</v>
      </c>
      <c r="I401" s="160">
        <v>1</v>
      </c>
      <c r="J401" s="160">
        <v>10</v>
      </c>
      <c r="K401" s="232">
        <v>2535</v>
      </c>
      <c r="L401" s="314" t="s">
        <v>1193</v>
      </c>
      <c r="M401" s="315" t="s">
        <v>2517</v>
      </c>
      <c r="N401" s="140"/>
    </row>
    <row r="402" spans="1:14" ht="17.25" customHeight="1">
      <c r="A402" s="61"/>
      <c r="B402" s="298" t="s">
        <v>2792</v>
      </c>
      <c r="C402" s="298" t="s">
        <v>2783</v>
      </c>
      <c r="D402" s="298" t="s">
        <v>2789</v>
      </c>
      <c r="E402" s="347" t="s">
        <v>1474</v>
      </c>
      <c r="F402" s="304" t="s">
        <v>2950</v>
      </c>
      <c r="G402" s="351" t="s">
        <v>3706</v>
      </c>
      <c r="H402" s="317">
        <v>23012571</v>
      </c>
      <c r="I402" s="300">
        <v>1</v>
      </c>
      <c r="J402" s="347">
        <v>8</v>
      </c>
      <c r="K402" s="348">
        <v>670</v>
      </c>
      <c r="L402" s="299" t="s">
        <v>2790</v>
      </c>
      <c r="M402" s="301" t="s">
        <v>2791</v>
      </c>
      <c r="N402" s="140"/>
    </row>
    <row r="403" spans="1:14" ht="17.25" customHeight="1">
      <c r="A403" s="61"/>
      <c r="B403" s="298" t="s">
        <v>3190</v>
      </c>
      <c r="C403" s="298" t="s">
        <v>3179</v>
      </c>
      <c r="D403" s="347" t="s">
        <v>3191</v>
      </c>
      <c r="E403" s="347" t="s">
        <v>3192</v>
      </c>
      <c r="F403" s="316" t="s">
        <v>3193</v>
      </c>
      <c r="G403" s="347"/>
      <c r="H403" s="347">
        <v>23010211</v>
      </c>
      <c r="I403" s="300">
        <v>1</v>
      </c>
      <c r="J403" s="349">
        <v>7</v>
      </c>
      <c r="K403" s="489">
        <v>1189</v>
      </c>
      <c r="L403" s="299" t="s">
        <v>3194</v>
      </c>
      <c r="M403" s="301" t="s">
        <v>3195</v>
      </c>
      <c r="N403" s="140"/>
    </row>
    <row r="404" spans="1:14" ht="17.25" customHeight="1">
      <c r="A404" s="62"/>
      <c r="B404" s="263"/>
      <c r="C404" s="264"/>
      <c r="D404" s="263"/>
      <c r="E404" s="263"/>
      <c r="F404" s="265"/>
      <c r="G404" s="263"/>
      <c r="H404" s="263"/>
      <c r="I404" s="102">
        <f>SUBTOTAL(109,I395:I403)</f>
        <v>9</v>
      </c>
      <c r="J404" s="102">
        <f>SUBTOTAL(109,J395:J403)</f>
        <v>71</v>
      </c>
      <c r="K404" s="102">
        <f>SUBTOTAL(109,K395:K403)</f>
        <v>11857</v>
      </c>
      <c r="L404" s="268"/>
      <c r="M404" s="266"/>
    </row>
    <row r="405" spans="1:14" ht="17.25" customHeight="1">
      <c r="A405" s="62"/>
      <c r="B405" s="236" t="s">
        <v>385</v>
      </c>
      <c r="C405" s="121" t="s">
        <v>468</v>
      </c>
      <c r="D405" s="237" t="s">
        <v>1491</v>
      </c>
      <c r="E405" s="237" t="s">
        <v>1492</v>
      </c>
      <c r="F405" s="107" t="s">
        <v>2951</v>
      </c>
      <c r="G405" s="94" t="s">
        <v>1493</v>
      </c>
      <c r="H405" s="121">
        <v>23050901</v>
      </c>
      <c r="I405" s="239">
        <v>1</v>
      </c>
      <c r="J405" s="240">
        <v>8</v>
      </c>
      <c r="K405" s="240">
        <v>1377</v>
      </c>
      <c r="L405" s="241" t="s">
        <v>1477</v>
      </c>
      <c r="M405" s="238" t="s">
        <v>1494</v>
      </c>
    </row>
    <row r="406" spans="1:14" ht="17.25" customHeight="1">
      <c r="A406" s="62"/>
      <c r="B406" s="108" t="s">
        <v>660</v>
      </c>
      <c r="C406" s="27" t="s">
        <v>661</v>
      </c>
      <c r="D406" s="27" t="s">
        <v>1495</v>
      </c>
      <c r="E406" s="27" t="s">
        <v>1496</v>
      </c>
      <c r="F406" s="304" t="s">
        <v>2952</v>
      </c>
      <c r="G406" s="152" t="s">
        <v>1497</v>
      </c>
      <c r="H406" s="242">
        <v>23052181</v>
      </c>
      <c r="I406" s="104">
        <v>1</v>
      </c>
      <c r="J406" s="27">
        <v>7</v>
      </c>
      <c r="K406" s="99">
        <v>1123</v>
      </c>
      <c r="L406" s="153" t="s">
        <v>1498</v>
      </c>
      <c r="M406" s="100" t="s">
        <v>1499</v>
      </c>
    </row>
    <row r="407" spans="1:14" ht="17.25" customHeight="1">
      <c r="A407" s="62"/>
      <c r="B407" s="272"/>
      <c r="C407" s="273"/>
      <c r="D407" s="272"/>
      <c r="E407" s="272"/>
      <c r="F407" s="274"/>
      <c r="G407" s="273"/>
      <c r="H407" s="273"/>
      <c r="I407" s="122">
        <f>SUBTOTAL(109,I405:I406)</f>
        <v>2</v>
      </c>
      <c r="J407" s="122">
        <f>SUBTOTAL(109,J405:J406)</f>
        <v>15</v>
      </c>
      <c r="K407" s="122">
        <f>SUBTOTAL(109,K405:K406)</f>
        <v>2500</v>
      </c>
      <c r="L407" s="275"/>
      <c r="M407" s="274"/>
    </row>
    <row r="408" spans="1:14" ht="17.25" customHeight="1">
      <c r="A408" s="62"/>
      <c r="B408" s="154" t="s">
        <v>300</v>
      </c>
      <c r="C408" s="26" t="s">
        <v>467</v>
      </c>
      <c r="D408" s="155" t="s">
        <v>20</v>
      </c>
      <c r="E408" s="155" t="s">
        <v>1500</v>
      </c>
      <c r="F408" s="107" t="s">
        <v>1501</v>
      </c>
      <c r="G408" s="26" t="s">
        <v>1502</v>
      </c>
      <c r="H408" s="26">
        <v>22110101</v>
      </c>
      <c r="I408" s="243">
        <v>1</v>
      </c>
      <c r="J408" s="157">
        <v>8</v>
      </c>
      <c r="K408" s="157">
        <v>2204</v>
      </c>
      <c r="L408" s="244" t="s">
        <v>1503</v>
      </c>
      <c r="M408" s="156" t="s">
        <v>1504</v>
      </c>
    </row>
    <row r="409" spans="1:14" ht="17.25" customHeight="1">
      <c r="A409" s="62"/>
      <c r="B409" s="103" t="s">
        <v>301</v>
      </c>
      <c r="C409" s="27" t="s">
        <v>467</v>
      </c>
      <c r="D409" s="55" t="s">
        <v>20</v>
      </c>
      <c r="E409" s="55" t="s">
        <v>1500</v>
      </c>
      <c r="F409" s="107" t="s">
        <v>1505</v>
      </c>
      <c r="G409" s="27" t="s">
        <v>1506</v>
      </c>
      <c r="H409" s="27">
        <v>22111301</v>
      </c>
      <c r="I409" s="91">
        <v>1</v>
      </c>
      <c r="J409" s="105">
        <v>7</v>
      </c>
      <c r="K409" s="105">
        <v>914</v>
      </c>
      <c r="L409" s="127" t="s">
        <v>807</v>
      </c>
      <c r="M409" s="107" t="s">
        <v>1507</v>
      </c>
    </row>
    <row r="410" spans="1:14" s="63" customFormat="1" ht="17.25" customHeight="1">
      <c r="A410" s="62"/>
      <c r="B410" s="103" t="s">
        <v>302</v>
      </c>
      <c r="C410" s="27" t="s">
        <v>467</v>
      </c>
      <c r="D410" s="55" t="s">
        <v>20</v>
      </c>
      <c r="E410" s="55" t="s">
        <v>1500</v>
      </c>
      <c r="F410" s="107" t="s">
        <v>1508</v>
      </c>
      <c r="G410" s="27" t="s">
        <v>1509</v>
      </c>
      <c r="H410" s="27">
        <v>22110201</v>
      </c>
      <c r="I410" s="91">
        <v>1</v>
      </c>
      <c r="J410" s="105">
        <v>6</v>
      </c>
      <c r="K410" s="105">
        <v>1383</v>
      </c>
      <c r="L410" s="127" t="s">
        <v>807</v>
      </c>
      <c r="M410" s="107" t="s">
        <v>1510</v>
      </c>
    </row>
    <row r="411" spans="1:14" s="63" customFormat="1" ht="17.25" customHeight="1">
      <c r="A411" s="62"/>
      <c r="B411" s="103" t="s">
        <v>303</v>
      </c>
      <c r="C411" s="27" t="s">
        <v>462</v>
      </c>
      <c r="D411" s="55" t="s">
        <v>20</v>
      </c>
      <c r="E411" s="55" t="s">
        <v>1500</v>
      </c>
      <c r="F411" s="107" t="s">
        <v>1511</v>
      </c>
      <c r="G411" s="27" t="s">
        <v>1512</v>
      </c>
      <c r="H411" s="27">
        <v>22110601</v>
      </c>
      <c r="I411" s="91">
        <v>1</v>
      </c>
      <c r="J411" s="105">
        <v>7</v>
      </c>
      <c r="K411" s="105">
        <v>1787</v>
      </c>
      <c r="L411" s="127" t="s">
        <v>3142</v>
      </c>
      <c r="M411" s="107" t="s">
        <v>1513</v>
      </c>
    </row>
    <row r="412" spans="1:14" ht="17.25" customHeight="1">
      <c r="A412" s="62"/>
      <c r="B412" s="103" t="s">
        <v>304</v>
      </c>
      <c r="C412" s="27" t="s">
        <v>467</v>
      </c>
      <c r="D412" s="55" t="s">
        <v>20</v>
      </c>
      <c r="E412" s="55" t="s">
        <v>1500</v>
      </c>
      <c r="F412" s="107" t="s">
        <v>1514</v>
      </c>
      <c r="G412" s="27" t="s">
        <v>1515</v>
      </c>
      <c r="H412" s="27">
        <v>22112501</v>
      </c>
      <c r="I412" s="91">
        <v>1</v>
      </c>
      <c r="J412" s="105">
        <v>9</v>
      </c>
      <c r="K412" s="105">
        <v>1584</v>
      </c>
      <c r="L412" s="127" t="s">
        <v>807</v>
      </c>
      <c r="M412" s="107" t="s">
        <v>1516</v>
      </c>
    </row>
    <row r="413" spans="1:14" ht="17.25" customHeight="1">
      <c r="A413" s="62"/>
      <c r="B413" s="103" t="s">
        <v>305</v>
      </c>
      <c r="C413" s="27" t="s">
        <v>467</v>
      </c>
      <c r="D413" s="55" t="s">
        <v>8</v>
      </c>
      <c r="E413" s="55" t="s">
        <v>1500</v>
      </c>
      <c r="F413" s="107" t="s">
        <v>1517</v>
      </c>
      <c r="G413" s="55" t="s">
        <v>1518</v>
      </c>
      <c r="H413" s="55">
        <v>22113401</v>
      </c>
      <c r="I413" s="91">
        <v>1</v>
      </c>
      <c r="J413" s="105">
        <v>6</v>
      </c>
      <c r="K413" s="105">
        <v>951</v>
      </c>
      <c r="L413" s="127" t="s">
        <v>1519</v>
      </c>
      <c r="M413" s="107" t="s">
        <v>1520</v>
      </c>
    </row>
    <row r="414" spans="1:14" ht="17.25" customHeight="1">
      <c r="A414" s="62"/>
      <c r="B414" s="103" t="s">
        <v>306</v>
      </c>
      <c r="C414" s="27" t="s">
        <v>466</v>
      </c>
      <c r="D414" s="55" t="s">
        <v>1521</v>
      </c>
      <c r="E414" s="55" t="s">
        <v>1522</v>
      </c>
      <c r="F414" s="107" t="s">
        <v>2953</v>
      </c>
      <c r="G414" s="27" t="s">
        <v>1523</v>
      </c>
      <c r="H414" s="27">
        <v>22114601</v>
      </c>
      <c r="I414" s="91">
        <v>1</v>
      </c>
      <c r="J414" s="128">
        <v>7</v>
      </c>
      <c r="K414" s="128">
        <v>804</v>
      </c>
      <c r="L414" s="106" t="s">
        <v>1524</v>
      </c>
      <c r="M414" s="107" t="s">
        <v>1525</v>
      </c>
    </row>
    <row r="415" spans="1:14" ht="17.25" customHeight="1">
      <c r="A415" s="62"/>
      <c r="B415" s="103" t="s">
        <v>2483</v>
      </c>
      <c r="C415" s="27" t="s">
        <v>466</v>
      </c>
      <c r="D415" s="55" t="s">
        <v>20</v>
      </c>
      <c r="E415" s="55" t="s">
        <v>1500</v>
      </c>
      <c r="F415" s="333" t="s">
        <v>2954</v>
      </c>
      <c r="G415" s="351" t="s">
        <v>3707</v>
      </c>
      <c r="H415" s="27">
        <v>22115401</v>
      </c>
      <c r="I415" s="347">
        <v>1</v>
      </c>
      <c r="J415" s="372">
        <v>7</v>
      </c>
      <c r="K415" s="373">
        <v>1134</v>
      </c>
      <c r="L415" s="230" t="s">
        <v>2484</v>
      </c>
      <c r="M415" s="106" t="s">
        <v>2485</v>
      </c>
      <c r="N415" s="136"/>
    </row>
    <row r="416" spans="1:14" ht="17.25" customHeight="1">
      <c r="A416" s="62"/>
      <c r="B416" s="117" t="s">
        <v>2708</v>
      </c>
      <c r="C416" s="310" t="s">
        <v>2711</v>
      </c>
      <c r="D416" s="310" t="s">
        <v>2709</v>
      </c>
      <c r="E416" s="310" t="s">
        <v>2710</v>
      </c>
      <c r="F416" s="334" t="s">
        <v>2955</v>
      </c>
      <c r="G416" s="351" t="s">
        <v>3708</v>
      </c>
      <c r="H416" s="310">
        <v>22115801</v>
      </c>
      <c r="I416" s="312">
        <v>1</v>
      </c>
      <c r="J416" s="310">
        <v>11</v>
      </c>
      <c r="K416" s="330">
        <v>1779</v>
      </c>
      <c r="L416" s="311" t="s">
        <v>829</v>
      </c>
      <c r="M416" s="313" t="s">
        <v>2730</v>
      </c>
      <c r="N416" s="136"/>
    </row>
    <row r="417" spans="1:14" ht="17.25" customHeight="1">
      <c r="A417" s="61"/>
      <c r="B417" s="298" t="s">
        <v>2787</v>
      </c>
      <c r="C417" s="298" t="s">
        <v>2788</v>
      </c>
      <c r="D417" s="298" t="s">
        <v>2784</v>
      </c>
      <c r="E417" s="349" t="s">
        <v>1500</v>
      </c>
      <c r="F417" s="334" t="s">
        <v>2956</v>
      </c>
      <c r="G417" s="347" t="s">
        <v>3294</v>
      </c>
      <c r="H417" s="298">
        <v>22115901</v>
      </c>
      <c r="I417" s="300">
        <v>1</v>
      </c>
      <c r="J417" s="347">
        <v>8</v>
      </c>
      <c r="K417" s="348">
        <v>704</v>
      </c>
      <c r="L417" s="299" t="s">
        <v>2785</v>
      </c>
      <c r="M417" s="301" t="s">
        <v>2786</v>
      </c>
      <c r="N417" s="136"/>
    </row>
    <row r="418" spans="1:14" ht="17.25" customHeight="1">
      <c r="A418" s="61"/>
      <c r="B418" s="383" t="s">
        <v>3509</v>
      </c>
      <c r="C418" s="383" t="s">
        <v>2711</v>
      </c>
      <c r="D418" s="383" t="s">
        <v>20</v>
      </c>
      <c r="E418" s="392" t="s">
        <v>1500</v>
      </c>
      <c r="F418" s="304" t="s">
        <v>3512</v>
      </c>
      <c r="G418" s="351" t="s">
        <v>3709</v>
      </c>
      <c r="H418" s="457">
        <v>22116401</v>
      </c>
      <c r="I418" s="385">
        <v>1</v>
      </c>
      <c r="J418" s="303">
        <v>8</v>
      </c>
      <c r="K418" s="332">
        <v>1111</v>
      </c>
      <c r="L418" s="388" t="s">
        <v>3510</v>
      </c>
      <c r="M418" s="389" t="s">
        <v>3511</v>
      </c>
      <c r="N418" s="136"/>
    </row>
    <row r="419" spans="1:14" ht="17.25" customHeight="1">
      <c r="A419" s="62"/>
      <c r="B419" s="263"/>
      <c r="C419" s="264"/>
      <c r="D419" s="263"/>
      <c r="E419" s="263"/>
      <c r="F419" s="265"/>
      <c r="G419" s="263"/>
      <c r="H419" s="263"/>
      <c r="I419" s="102">
        <f>SUBTOTAL(109,I408:I418)</f>
        <v>11</v>
      </c>
      <c r="J419" s="102">
        <f t="shared" ref="J419:K419" si="13">SUBTOTAL(109,J408:J418)</f>
        <v>84</v>
      </c>
      <c r="K419" s="102">
        <f t="shared" si="13"/>
        <v>14355</v>
      </c>
      <c r="L419" s="277"/>
      <c r="M419" s="265"/>
    </row>
    <row r="420" spans="1:14" ht="17.25" customHeight="1">
      <c r="A420" s="62"/>
      <c r="B420" s="103" t="s">
        <v>370</v>
      </c>
      <c r="C420" s="27" t="s">
        <v>468</v>
      </c>
      <c r="D420" s="55" t="s">
        <v>1521</v>
      </c>
      <c r="E420" s="55" t="s">
        <v>20</v>
      </c>
      <c r="F420" s="107" t="s">
        <v>1526</v>
      </c>
      <c r="G420" s="27" t="s">
        <v>1527</v>
      </c>
      <c r="H420" s="27">
        <v>22020801</v>
      </c>
      <c r="I420" s="91">
        <v>1</v>
      </c>
      <c r="J420" s="105">
        <v>8</v>
      </c>
      <c r="K420" s="105">
        <v>1324</v>
      </c>
      <c r="L420" s="127" t="s">
        <v>1528</v>
      </c>
      <c r="M420" s="107" t="s">
        <v>1529</v>
      </c>
    </row>
    <row r="421" spans="1:14" ht="17.25" customHeight="1">
      <c r="A421" s="62"/>
      <c r="B421" s="103" t="s">
        <v>371</v>
      </c>
      <c r="C421" s="27" t="s">
        <v>468</v>
      </c>
      <c r="D421" s="55" t="s">
        <v>1521</v>
      </c>
      <c r="E421" s="55" t="s">
        <v>20</v>
      </c>
      <c r="F421" s="107" t="s">
        <v>1530</v>
      </c>
      <c r="G421" s="27" t="s">
        <v>1531</v>
      </c>
      <c r="H421" s="27">
        <v>22021701</v>
      </c>
      <c r="I421" s="91">
        <v>1</v>
      </c>
      <c r="J421" s="105">
        <v>10</v>
      </c>
      <c r="K421" s="105">
        <v>1320</v>
      </c>
      <c r="L421" s="127" t="s">
        <v>1532</v>
      </c>
      <c r="M421" s="107" t="s">
        <v>1533</v>
      </c>
    </row>
    <row r="422" spans="1:14" ht="17.25" customHeight="1">
      <c r="A422" s="62"/>
      <c r="B422" s="231" t="s">
        <v>372</v>
      </c>
      <c r="C422" s="94" t="s">
        <v>468</v>
      </c>
      <c r="D422" s="160" t="s">
        <v>1521</v>
      </c>
      <c r="E422" s="160" t="s">
        <v>20</v>
      </c>
      <c r="F422" s="161" t="s">
        <v>2957</v>
      </c>
      <c r="G422" s="160" t="s">
        <v>1534</v>
      </c>
      <c r="H422" s="160">
        <v>22021901</v>
      </c>
      <c r="I422" s="232">
        <v>1</v>
      </c>
      <c r="J422" s="254">
        <v>10</v>
      </c>
      <c r="K422" s="232">
        <v>947</v>
      </c>
      <c r="L422" s="233" t="s">
        <v>1535</v>
      </c>
      <c r="M422" s="163" t="s">
        <v>1536</v>
      </c>
    </row>
    <row r="423" spans="1:14" ht="17.25" customHeight="1">
      <c r="A423" s="61"/>
      <c r="B423" s="298" t="s">
        <v>2782</v>
      </c>
      <c r="C423" s="298" t="s">
        <v>2783</v>
      </c>
      <c r="D423" s="298" t="s">
        <v>2779</v>
      </c>
      <c r="E423" s="349" t="s">
        <v>20</v>
      </c>
      <c r="F423" s="334" t="s">
        <v>2958</v>
      </c>
      <c r="G423" s="351" t="s">
        <v>3710</v>
      </c>
      <c r="H423" s="317">
        <v>22023201</v>
      </c>
      <c r="I423" s="300">
        <v>1</v>
      </c>
      <c r="J423" s="347">
        <v>11</v>
      </c>
      <c r="K423" s="348">
        <v>1591</v>
      </c>
      <c r="L423" s="299" t="s">
        <v>2780</v>
      </c>
      <c r="M423" s="350" t="s">
        <v>2781</v>
      </c>
    </row>
    <row r="424" spans="1:14" ht="17.25" customHeight="1">
      <c r="A424" s="62"/>
      <c r="B424" s="263"/>
      <c r="C424" s="264"/>
      <c r="D424" s="263"/>
      <c r="E424" s="263"/>
      <c r="F424" s="265"/>
      <c r="G424" s="264"/>
      <c r="H424" s="264"/>
      <c r="I424" s="113">
        <f>SUBTOTAL(109,I420:I423)</f>
        <v>4</v>
      </c>
      <c r="J424" s="113">
        <f t="shared" ref="J424:K424" si="14">SUBTOTAL(109,J420:J423)</f>
        <v>39</v>
      </c>
      <c r="K424" s="113">
        <f t="shared" si="14"/>
        <v>5182</v>
      </c>
      <c r="L424" s="268"/>
      <c r="M424" s="265"/>
    </row>
    <row r="425" spans="1:14" ht="17.25" customHeight="1">
      <c r="A425" s="62"/>
      <c r="B425" s="103" t="s">
        <v>312</v>
      </c>
      <c r="C425" s="27" t="s">
        <v>466</v>
      </c>
      <c r="D425" s="55" t="s">
        <v>14</v>
      </c>
      <c r="E425" s="55" t="s">
        <v>1555</v>
      </c>
      <c r="F425" s="107" t="s">
        <v>2960</v>
      </c>
      <c r="G425" s="27" t="s">
        <v>1556</v>
      </c>
      <c r="H425" s="27">
        <v>36011001</v>
      </c>
      <c r="I425" s="91">
        <v>1</v>
      </c>
      <c r="J425" s="105">
        <v>11</v>
      </c>
      <c r="K425" s="105">
        <v>1581</v>
      </c>
      <c r="L425" s="215" t="s">
        <v>807</v>
      </c>
      <c r="M425" s="107" t="s">
        <v>1557</v>
      </c>
    </row>
    <row r="426" spans="1:14" s="61" customFormat="1" ht="17.25" customHeight="1">
      <c r="A426" s="62"/>
      <c r="B426" s="103" t="s">
        <v>313</v>
      </c>
      <c r="C426" s="27" t="s">
        <v>466</v>
      </c>
      <c r="D426" s="55" t="s">
        <v>14</v>
      </c>
      <c r="E426" s="55" t="s">
        <v>129</v>
      </c>
      <c r="F426" s="107" t="s">
        <v>2961</v>
      </c>
      <c r="G426" s="27" t="s">
        <v>1558</v>
      </c>
      <c r="H426" s="27">
        <v>36015201</v>
      </c>
      <c r="I426" s="91">
        <v>1</v>
      </c>
      <c r="J426" s="128">
        <v>13</v>
      </c>
      <c r="K426" s="128">
        <v>2413</v>
      </c>
      <c r="L426" s="106" t="s">
        <v>807</v>
      </c>
      <c r="M426" s="172" t="s">
        <v>1559</v>
      </c>
    </row>
    <row r="427" spans="1:14" ht="17.25" customHeight="1">
      <c r="A427" s="62"/>
      <c r="B427" s="103" t="s">
        <v>314</v>
      </c>
      <c r="C427" s="27" t="s">
        <v>466</v>
      </c>
      <c r="D427" s="55" t="s">
        <v>14</v>
      </c>
      <c r="E427" s="55" t="s">
        <v>1555</v>
      </c>
      <c r="F427" s="107" t="s">
        <v>1560</v>
      </c>
      <c r="G427" s="27" t="s">
        <v>1561</v>
      </c>
      <c r="H427" s="27">
        <v>36120011</v>
      </c>
      <c r="I427" s="91">
        <v>1</v>
      </c>
      <c r="J427" s="105">
        <v>6</v>
      </c>
      <c r="K427" s="105">
        <v>1236</v>
      </c>
      <c r="L427" s="127" t="s">
        <v>807</v>
      </c>
      <c r="M427" s="107" t="s">
        <v>1562</v>
      </c>
    </row>
    <row r="428" spans="1:14" ht="17.25" customHeight="1">
      <c r="A428" s="62"/>
      <c r="B428" s="103" t="s">
        <v>315</v>
      </c>
      <c r="C428" s="27" t="s">
        <v>466</v>
      </c>
      <c r="D428" s="55" t="s">
        <v>14</v>
      </c>
      <c r="E428" s="55" t="s">
        <v>1555</v>
      </c>
      <c r="F428" s="107" t="s">
        <v>1563</v>
      </c>
      <c r="G428" s="27" t="s">
        <v>1564</v>
      </c>
      <c r="H428" s="27">
        <v>36011901</v>
      </c>
      <c r="I428" s="91">
        <v>1</v>
      </c>
      <c r="J428" s="105">
        <v>6</v>
      </c>
      <c r="K428" s="105">
        <v>947</v>
      </c>
      <c r="L428" s="215" t="s">
        <v>807</v>
      </c>
      <c r="M428" s="107" t="s">
        <v>1565</v>
      </c>
    </row>
    <row r="429" spans="1:14" ht="17.25" customHeight="1">
      <c r="A429" s="62"/>
      <c r="B429" s="103" t="s">
        <v>316</v>
      </c>
      <c r="C429" s="27" t="s">
        <v>466</v>
      </c>
      <c r="D429" s="55" t="s">
        <v>14</v>
      </c>
      <c r="E429" s="55" t="s">
        <v>1555</v>
      </c>
      <c r="F429" s="107" t="s">
        <v>2962</v>
      </c>
      <c r="G429" s="27" t="s">
        <v>1566</v>
      </c>
      <c r="H429" s="27">
        <v>36012501</v>
      </c>
      <c r="I429" s="91">
        <v>1</v>
      </c>
      <c r="J429" s="379">
        <v>7</v>
      </c>
      <c r="K429" s="379">
        <v>1454</v>
      </c>
      <c r="L429" s="215" t="s">
        <v>1567</v>
      </c>
      <c r="M429" s="107" t="s">
        <v>1568</v>
      </c>
    </row>
    <row r="430" spans="1:14" ht="17.25" customHeight="1">
      <c r="A430" s="62"/>
      <c r="B430" s="103" t="s">
        <v>2448</v>
      </c>
      <c r="C430" s="27" t="s">
        <v>2447</v>
      </c>
      <c r="D430" s="55" t="s">
        <v>2147</v>
      </c>
      <c r="E430" s="55" t="s">
        <v>1555</v>
      </c>
      <c r="F430" s="304" t="s">
        <v>2963</v>
      </c>
      <c r="G430" s="351" t="s">
        <v>3712</v>
      </c>
      <c r="H430" s="27">
        <v>36016401</v>
      </c>
      <c r="I430" s="27">
        <v>1</v>
      </c>
      <c r="J430" s="91">
        <v>11</v>
      </c>
      <c r="K430" s="105">
        <v>1596</v>
      </c>
      <c r="L430" s="245" t="s">
        <v>1193</v>
      </c>
      <c r="M430" s="215" t="s">
        <v>2449</v>
      </c>
    </row>
    <row r="431" spans="1:14" s="61" customFormat="1" ht="17.25" customHeight="1">
      <c r="A431" s="62"/>
      <c r="B431" s="263"/>
      <c r="C431" s="264"/>
      <c r="D431" s="263"/>
      <c r="E431" s="263"/>
      <c r="F431" s="265"/>
      <c r="G431" s="147"/>
      <c r="H431" s="147"/>
      <c r="I431" s="102">
        <f>SUBTOTAL(109,I425:I430)</f>
        <v>6</v>
      </c>
      <c r="J431" s="102">
        <f>SUBTOTAL(109,J425:J430)</f>
        <v>54</v>
      </c>
      <c r="K431" s="102">
        <f>SUBTOTAL(109,K425:K430)</f>
        <v>9227</v>
      </c>
      <c r="L431" s="339"/>
      <c r="M431" s="265"/>
    </row>
    <row r="432" spans="1:14" ht="17.25" customHeight="1">
      <c r="A432" s="62"/>
      <c r="B432" s="103" t="s">
        <v>318</v>
      </c>
      <c r="C432" s="27" t="s">
        <v>467</v>
      </c>
      <c r="D432" s="55" t="s">
        <v>1569</v>
      </c>
      <c r="E432" s="55" t="s">
        <v>1570</v>
      </c>
      <c r="F432" s="107" t="s">
        <v>2964</v>
      </c>
      <c r="G432" s="27" t="s">
        <v>1571</v>
      </c>
      <c r="H432" s="27">
        <v>15010809</v>
      </c>
      <c r="I432" s="91">
        <v>1</v>
      </c>
      <c r="J432" s="105">
        <v>8</v>
      </c>
      <c r="K432" s="105">
        <v>1062</v>
      </c>
      <c r="L432" s="127" t="s">
        <v>1572</v>
      </c>
      <c r="M432" s="107" t="s">
        <v>1573</v>
      </c>
    </row>
    <row r="433" spans="1:13" ht="17.25" customHeight="1">
      <c r="A433" s="62"/>
      <c r="B433" s="103" t="s">
        <v>319</v>
      </c>
      <c r="C433" s="27" t="s">
        <v>468</v>
      </c>
      <c r="D433" s="55" t="s">
        <v>1569</v>
      </c>
      <c r="E433" s="55" t="s">
        <v>1570</v>
      </c>
      <c r="F433" s="107" t="s">
        <v>1574</v>
      </c>
      <c r="G433" s="27" t="s">
        <v>1575</v>
      </c>
      <c r="H433" s="27">
        <v>15010802</v>
      </c>
      <c r="I433" s="91">
        <v>1</v>
      </c>
      <c r="J433" s="105">
        <v>10</v>
      </c>
      <c r="K433" s="105">
        <v>2213</v>
      </c>
      <c r="L433" s="127" t="s">
        <v>1576</v>
      </c>
      <c r="M433" s="107" t="s">
        <v>1577</v>
      </c>
    </row>
    <row r="434" spans="1:13" ht="17.25" customHeight="1">
      <c r="A434" s="62"/>
      <c r="B434" s="103" t="s">
        <v>320</v>
      </c>
      <c r="C434" s="27" t="s">
        <v>468</v>
      </c>
      <c r="D434" s="55" t="s">
        <v>1569</v>
      </c>
      <c r="E434" s="55" t="s">
        <v>1570</v>
      </c>
      <c r="F434" s="107" t="s">
        <v>1578</v>
      </c>
      <c r="G434" s="27" t="s">
        <v>1579</v>
      </c>
      <c r="H434" s="27">
        <v>15010701</v>
      </c>
      <c r="I434" s="91">
        <v>1</v>
      </c>
      <c r="J434" s="105">
        <v>5</v>
      </c>
      <c r="K434" s="105">
        <v>841</v>
      </c>
      <c r="L434" s="127" t="s">
        <v>1580</v>
      </c>
      <c r="M434" s="107" t="s">
        <v>1581</v>
      </c>
    </row>
    <row r="435" spans="1:13" ht="17.25" customHeight="1">
      <c r="A435" s="62"/>
      <c r="B435" s="108" t="s">
        <v>2647</v>
      </c>
      <c r="C435" s="27" t="s">
        <v>468</v>
      </c>
      <c r="D435" s="27" t="s">
        <v>2648</v>
      </c>
      <c r="E435" s="27" t="s">
        <v>2649</v>
      </c>
      <c r="F435" s="304" t="s">
        <v>2965</v>
      </c>
      <c r="G435" s="351" t="s">
        <v>3715</v>
      </c>
      <c r="H435" s="347">
        <v>15011931</v>
      </c>
      <c r="I435" s="27">
        <v>1</v>
      </c>
      <c r="J435" s="27">
        <v>10</v>
      </c>
      <c r="K435" s="99">
        <v>1789</v>
      </c>
      <c r="L435" s="101" t="s">
        <v>2650</v>
      </c>
      <c r="M435" s="110" t="s">
        <v>2651</v>
      </c>
    </row>
    <row r="436" spans="1:13" ht="17.25" customHeight="1">
      <c r="A436" s="61"/>
      <c r="B436" s="347" t="s">
        <v>3320</v>
      </c>
      <c r="C436" s="347" t="s">
        <v>3325</v>
      </c>
      <c r="D436" s="347" t="s">
        <v>2648</v>
      </c>
      <c r="E436" s="347" t="s">
        <v>3321</v>
      </c>
      <c r="F436" s="334" t="s">
        <v>3322</v>
      </c>
      <c r="G436" s="351" t="s">
        <v>3716</v>
      </c>
      <c r="H436" s="347">
        <v>15012011</v>
      </c>
      <c r="I436" s="298">
        <v>1</v>
      </c>
      <c r="J436" s="347">
        <v>8</v>
      </c>
      <c r="K436" s="348">
        <v>825</v>
      </c>
      <c r="L436" s="334" t="s">
        <v>3323</v>
      </c>
      <c r="M436" s="395" t="s">
        <v>3324</v>
      </c>
    </row>
    <row r="437" spans="1:13" ht="17.25" customHeight="1">
      <c r="A437" s="62"/>
      <c r="B437" s="263"/>
      <c r="C437" s="264"/>
      <c r="D437" s="263"/>
      <c r="E437" s="263"/>
      <c r="F437" s="265"/>
      <c r="G437" s="147"/>
      <c r="H437" s="147"/>
      <c r="I437" s="113">
        <f>SUBTOTAL(109,I432:I436)</f>
        <v>5</v>
      </c>
      <c r="J437" s="113">
        <f t="shared" ref="J437:K437" si="15">SUBTOTAL(109,J432:J436)</f>
        <v>41</v>
      </c>
      <c r="K437" s="113">
        <f t="shared" si="15"/>
        <v>6730</v>
      </c>
      <c r="L437" s="277"/>
      <c r="M437" s="265"/>
    </row>
    <row r="438" spans="1:13" ht="17.25" customHeight="1">
      <c r="A438" s="62"/>
      <c r="B438" s="103" t="s">
        <v>373</v>
      </c>
      <c r="C438" s="27" t="s">
        <v>468</v>
      </c>
      <c r="D438" s="55" t="s">
        <v>1582</v>
      </c>
      <c r="E438" s="55" t="s">
        <v>1583</v>
      </c>
      <c r="F438" s="107" t="s">
        <v>1584</v>
      </c>
      <c r="G438" s="27" t="s">
        <v>1585</v>
      </c>
      <c r="H438" s="27">
        <v>15010401</v>
      </c>
      <c r="I438" s="91">
        <v>1</v>
      </c>
      <c r="J438" s="105">
        <v>8</v>
      </c>
      <c r="K438" s="105">
        <v>1108</v>
      </c>
      <c r="L438" s="127" t="s">
        <v>1586</v>
      </c>
      <c r="M438" s="107" t="s">
        <v>1587</v>
      </c>
    </row>
    <row r="439" spans="1:13" ht="17.25" customHeight="1">
      <c r="A439" s="62"/>
      <c r="B439" s="103" t="s">
        <v>2493</v>
      </c>
      <c r="C439" s="27" t="s">
        <v>468</v>
      </c>
      <c r="D439" s="55" t="s">
        <v>1569</v>
      </c>
      <c r="E439" s="55" t="s">
        <v>1583</v>
      </c>
      <c r="F439" s="107" t="s">
        <v>2494</v>
      </c>
      <c r="G439" s="235"/>
      <c r="H439" s="27">
        <v>15021911</v>
      </c>
      <c r="I439" s="27">
        <v>1</v>
      </c>
      <c r="J439" s="91">
        <v>7</v>
      </c>
      <c r="K439" s="105">
        <v>1051</v>
      </c>
      <c r="L439" s="245" t="s">
        <v>2495</v>
      </c>
      <c r="M439" s="127" t="s">
        <v>2496</v>
      </c>
    </row>
    <row r="440" spans="1:13" ht="17.25" customHeight="1">
      <c r="A440" s="61"/>
      <c r="B440" s="303" t="s">
        <v>3326</v>
      </c>
      <c r="C440" s="303" t="s">
        <v>3325</v>
      </c>
      <c r="D440" s="303" t="s">
        <v>2648</v>
      </c>
      <c r="E440" s="303" t="s">
        <v>3327</v>
      </c>
      <c r="F440" s="443" t="s">
        <v>3328</v>
      </c>
      <c r="G440" s="303" t="s">
        <v>3329</v>
      </c>
      <c r="H440" s="303">
        <v>15022021</v>
      </c>
      <c r="I440" s="383">
        <v>1</v>
      </c>
      <c r="J440" s="352">
        <v>10</v>
      </c>
      <c r="K440" s="497">
        <v>1211</v>
      </c>
      <c r="L440" s="304" t="s">
        <v>3330</v>
      </c>
      <c r="M440" s="305" t="s">
        <v>3331</v>
      </c>
    </row>
    <row r="441" spans="1:13" s="61" customFormat="1" ht="17.25" customHeight="1">
      <c r="A441" s="62"/>
      <c r="B441" s="146"/>
      <c r="C441" s="147"/>
      <c r="D441" s="146"/>
      <c r="E441" s="146"/>
      <c r="F441" s="148"/>
      <c r="G441" s="147"/>
      <c r="H441" s="147"/>
      <c r="I441" s="116">
        <f>SUBTOTAL(109,I438:I440)</f>
        <v>3</v>
      </c>
      <c r="J441" s="116">
        <f t="shared" ref="J441:K441" si="16">SUBTOTAL(109,J438:J440)</f>
        <v>25</v>
      </c>
      <c r="K441" s="116">
        <f t="shared" si="16"/>
        <v>3370</v>
      </c>
      <c r="L441" s="149"/>
      <c r="M441" s="148"/>
    </row>
    <row r="442" spans="1:13" ht="17.25" customHeight="1">
      <c r="A442" s="62"/>
      <c r="B442" s="103" t="s">
        <v>275</v>
      </c>
      <c r="C442" s="27" t="s">
        <v>468</v>
      </c>
      <c r="D442" s="55" t="s">
        <v>1588</v>
      </c>
      <c r="E442" s="55" t="s">
        <v>1589</v>
      </c>
      <c r="F442" s="107" t="s">
        <v>1590</v>
      </c>
      <c r="G442" s="27" t="s">
        <v>1591</v>
      </c>
      <c r="H442" s="27">
        <v>64011201</v>
      </c>
      <c r="I442" s="91">
        <v>1</v>
      </c>
      <c r="J442" s="105">
        <v>9</v>
      </c>
      <c r="K442" s="105">
        <v>1132</v>
      </c>
      <c r="L442" s="127" t="s">
        <v>807</v>
      </c>
      <c r="M442" s="107" t="s">
        <v>1592</v>
      </c>
    </row>
    <row r="443" spans="1:13" ht="17.25" customHeight="1">
      <c r="A443" s="62"/>
      <c r="B443" s="103" t="s">
        <v>276</v>
      </c>
      <c r="C443" s="27" t="s">
        <v>468</v>
      </c>
      <c r="D443" s="55" t="s">
        <v>1588</v>
      </c>
      <c r="E443" s="55" t="s">
        <v>1589</v>
      </c>
      <c r="F443" s="107" t="s">
        <v>1593</v>
      </c>
      <c r="G443" s="27" t="s">
        <v>1594</v>
      </c>
      <c r="H443" s="27">
        <v>64010402</v>
      </c>
      <c r="I443" s="91">
        <v>1</v>
      </c>
      <c r="J443" s="105">
        <v>6</v>
      </c>
      <c r="K443" s="105">
        <v>1197</v>
      </c>
      <c r="L443" s="127" t="s">
        <v>1595</v>
      </c>
      <c r="M443" s="107" t="s">
        <v>1596</v>
      </c>
    </row>
    <row r="444" spans="1:13" ht="17.25" customHeight="1">
      <c r="A444" s="62"/>
      <c r="B444" s="103" t="s">
        <v>277</v>
      </c>
      <c r="C444" s="27" t="s">
        <v>468</v>
      </c>
      <c r="D444" s="55" t="s">
        <v>1588</v>
      </c>
      <c r="E444" s="55" t="s">
        <v>1589</v>
      </c>
      <c r="F444" s="107" t="s">
        <v>1597</v>
      </c>
      <c r="G444" s="27" t="s">
        <v>1598</v>
      </c>
      <c r="H444" s="27">
        <v>64010241</v>
      </c>
      <c r="I444" s="91">
        <v>1</v>
      </c>
      <c r="J444" s="105">
        <v>8</v>
      </c>
      <c r="K444" s="105">
        <v>1077</v>
      </c>
      <c r="L444" s="127" t="s">
        <v>807</v>
      </c>
      <c r="M444" s="107" t="s">
        <v>1599</v>
      </c>
    </row>
    <row r="445" spans="1:13" ht="17.25" customHeight="1">
      <c r="A445" s="62"/>
      <c r="B445" s="146"/>
      <c r="C445" s="147"/>
      <c r="D445" s="146"/>
      <c r="E445" s="146"/>
      <c r="F445" s="148"/>
      <c r="G445" s="147"/>
      <c r="H445" s="147"/>
      <c r="I445" s="116">
        <f>SUBTOTAL(109,I442:I444)</f>
        <v>3</v>
      </c>
      <c r="J445" s="116">
        <f>SUBTOTAL(109,J442:J444)</f>
        <v>23</v>
      </c>
      <c r="K445" s="116">
        <f>SUBTOTAL(109,K442:K444)</f>
        <v>3406</v>
      </c>
      <c r="L445" s="270"/>
      <c r="M445" s="148"/>
    </row>
    <row r="446" spans="1:13" s="63" customFormat="1" ht="17.25" customHeight="1">
      <c r="A446" s="62"/>
      <c r="B446" s="103" t="s">
        <v>328</v>
      </c>
      <c r="C446" s="27" t="s">
        <v>18</v>
      </c>
      <c r="D446" s="55" t="s">
        <v>34</v>
      </c>
      <c r="E446" s="55" t="s">
        <v>1618</v>
      </c>
      <c r="F446" s="107" t="s">
        <v>1619</v>
      </c>
      <c r="G446" s="27" t="s">
        <v>1620</v>
      </c>
      <c r="H446" s="27">
        <v>32032701</v>
      </c>
      <c r="I446" s="91">
        <v>1</v>
      </c>
      <c r="J446" s="105">
        <v>7</v>
      </c>
      <c r="K446" s="105">
        <v>1450</v>
      </c>
      <c r="L446" s="127" t="s">
        <v>853</v>
      </c>
      <c r="M446" s="107" t="s">
        <v>1621</v>
      </c>
    </row>
    <row r="447" spans="1:13" s="61" customFormat="1" ht="17.25" customHeight="1">
      <c r="A447" s="62"/>
      <c r="B447" s="103" t="s">
        <v>329</v>
      </c>
      <c r="C447" s="27" t="s">
        <v>18</v>
      </c>
      <c r="D447" s="55" t="s">
        <v>1165</v>
      </c>
      <c r="E447" s="55" t="s">
        <v>1618</v>
      </c>
      <c r="F447" s="107" t="s">
        <v>1622</v>
      </c>
      <c r="G447" s="27" t="s">
        <v>1623</v>
      </c>
      <c r="H447" s="27">
        <v>32034501</v>
      </c>
      <c r="I447" s="91">
        <v>1</v>
      </c>
      <c r="J447" s="91">
        <v>8</v>
      </c>
      <c r="K447" s="91">
        <v>1164</v>
      </c>
      <c r="L447" s="215" t="s">
        <v>1193</v>
      </c>
      <c r="M447" s="107" t="s">
        <v>1624</v>
      </c>
    </row>
    <row r="448" spans="1:13" ht="17.25" customHeight="1">
      <c r="A448" s="62"/>
      <c r="B448" s="103" t="s">
        <v>330</v>
      </c>
      <c r="C448" s="27" t="s">
        <v>18</v>
      </c>
      <c r="D448" s="55" t="s">
        <v>1625</v>
      </c>
      <c r="E448" s="55" t="s">
        <v>1618</v>
      </c>
      <c r="F448" s="107" t="s">
        <v>1626</v>
      </c>
      <c r="G448" s="27" t="s">
        <v>1627</v>
      </c>
      <c r="H448" s="27">
        <v>32033901</v>
      </c>
      <c r="I448" s="91">
        <v>1</v>
      </c>
      <c r="J448" s="91">
        <v>6</v>
      </c>
      <c r="K448" s="91">
        <v>753</v>
      </c>
      <c r="L448" s="215" t="s">
        <v>1628</v>
      </c>
      <c r="M448" s="107" t="s">
        <v>1629</v>
      </c>
    </row>
    <row r="449" spans="1:13" ht="17.25" customHeight="1">
      <c r="A449" s="62"/>
      <c r="B449" s="103" t="s">
        <v>331</v>
      </c>
      <c r="C449" s="27" t="s">
        <v>18</v>
      </c>
      <c r="D449" s="55" t="s">
        <v>1156</v>
      </c>
      <c r="E449" s="55" t="s">
        <v>1618</v>
      </c>
      <c r="F449" s="107" t="s">
        <v>1630</v>
      </c>
      <c r="G449" s="27" t="s">
        <v>1631</v>
      </c>
      <c r="H449" s="27">
        <v>32035811</v>
      </c>
      <c r="I449" s="91">
        <v>1</v>
      </c>
      <c r="J449" s="91">
        <v>7</v>
      </c>
      <c r="K449" s="91">
        <v>1073</v>
      </c>
      <c r="L449" s="215" t="s">
        <v>1632</v>
      </c>
      <c r="M449" s="246" t="s">
        <v>1633</v>
      </c>
    </row>
    <row r="450" spans="1:13" ht="17.25" customHeight="1">
      <c r="A450" s="62"/>
      <c r="B450" s="103" t="s">
        <v>593</v>
      </c>
      <c r="C450" s="27" t="s">
        <v>18</v>
      </c>
      <c r="D450" s="55" t="s">
        <v>1176</v>
      </c>
      <c r="E450" s="55" t="s">
        <v>1618</v>
      </c>
      <c r="F450" s="107" t="s">
        <v>1634</v>
      </c>
      <c r="G450" s="27"/>
      <c r="H450" s="27">
        <v>32038811</v>
      </c>
      <c r="I450" s="91">
        <v>1</v>
      </c>
      <c r="J450" s="91">
        <v>7</v>
      </c>
      <c r="K450" s="91">
        <v>332</v>
      </c>
      <c r="L450" s="215" t="s">
        <v>1635</v>
      </c>
      <c r="M450" s="246" t="s">
        <v>1636</v>
      </c>
    </row>
    <row r="451" spans="1:13" ht="17.25" customHeight="1">
      <c r="A451" s="62"/>
      <c r="B451" s="146"/>
      <c r="C451" s="147"/>
      <c r="D451" s="146"/>
      <c r="E451" s="146"/>
      <c r="F451" s="148"/>
      <c r="G451" s="147"/>
      <c r="H451" s="147"/>
      <c r="I451" s="116">
        <f>SUBTOTAL(109,I446:I450)</f>
        <v>5</v>
      </c>
      <c r="J451" s="116">
        <f>SUBTOTAL(109,J446:J450)</f>
        <v>35</v>
      </c>
      <c r="K451" s="116">
        <f>SUBTOTAL(109,K446:K450)</f>
        <v>4772</v>
      </c>
      <c r="L451" s="269"/>
      <c r="M451" s="276"/>
    </row>
    <row r="452" spans="1:13" s="67" customFormat="1" ht="17.25" customHeight="1">
      <c r="A452" s="62"/>
      <c r="B452" s="103" t="s">
        <v>341</v>
      </c>
      <c r="C452" s="27" t="s">
        <v>468</v>
      </c>
      <c r="D452" s="55" t="s">
        <v>1156</v>
      </c>
      <c r="E452" s="55" t="s">
        <v>1637</v>
      </c>
      <c r="F452" s="107" t="s">
        <v>1638</v>
      </c>
      <c r="G452" s="27" t="s">
        <v>1639</v>
      </c>
      <c r="H452" s="27">
        <v>32131301</v>
      </c>
      <c r="I452" s="91">
        <v>1</v>
      </c>
      <c r="J452" s="105">
        <v>9</v>
      </c>
      <c r="K452" s="105">
        <v>1501</v>
      </c>
      <c r="L452" s="215" t="s">
        <v>807</v>
      </c>
      <c r="M452" s="107" t="s">
        <v>1640</v>
      </c>
    </row>
    <row r="453" spans="1:13" ht="17.25" customHeight="1">
      <c r="A453" s="62"/>
      <c r="B453" s="146"/>
      <c r="C453" s="147"/>
      <c r="D453" s="146"/>
      <c r="E453" s="146"/>
      <c r="F453" s="148"/>
      <c r="G453" s="147"/>
      <c r="H453" s="147"/>
      <c r="I453" s="116">
        <f>SUBTOTAL(109,I452)</f>
        <v>1</v>
      </c>
      <c r="J453" s="116">
        <f>SUBTOTAL(109,J452)</f>
        <v>9</v>
      </c>
      <c r="K453" s="116">
        <f>SUBTOTAL(109,K452)</f>
        <v>1501</v>
      </c>
      <c r="L453" s="149"/>
      <c r="M453" s="148"/>
    </row>
    <row r="454" spans="1:13" ht="17.25" customHeight="1">
      <c r="A454" s="62"/>
      <c r="B454" s="103" t="s">
        <v>334</v>
      </c>
      <c r="C454" s="27" t="s">
        <v>468</v>
      </c>
      <c r="D454" s="55" t="s">
        <v>34</v>
      </c>
      <c r="E454" s="55" t="s">
        <v>1641</v>
      </c>
      <c r="F454" s="107" t="s">
        <v>1642</v>
      </c>
      <c r="G454" s="27" t="s">
        <v>1643</v>
      </c>
      <c r="H454" s="27">
        <v>32072001</v>
      </c>
      <c r="I454" s="91">
        <v>1</v>
      </c>
      <c r="J454" s="105">
        <v>8</v>
      </c>
      <c r="K454" s="105">
        <v>1244</v>
      </c>
      <c r="L454" s="127" t="s">
        <v>807</v>
      </c>
      <c r="M454" s="107" t="s">
        <v>1644</v>
      </c>
    </row>
    <row r="455" spans="1:13" ht="17.25" customHeight="1">
      <c r="A455" s="62"/>
      <c r="B455" s="103" t="s">
        <v>335</v>
      </c>
      <c r="C455" s="27" t="s">
        <v>468</v>
      </c>
      <c r="D455" s="55" t="s">
        <v>34</v>
      </c>
      <c r="E455" s="55" t="s">
        <v>1641</v>
      </c>
      <c r="F455" s="304" t="s">
        <v>2970</v>
      </c>
      <c r="G455" s="94" t="s">
        <v>1645</v>
      </c>
      <c r="H455" s="94">
        <v>32071101</v>
      </c>
      <c r="I455" s="91">
        <v>1</v>
      </c>
      <c r="J455" s="105">
        <v>8</v>
      </c>
      <c r="K455" s="105">
        <v>1023</v>
      </c>
      <c r="L455" s="127" t="s">
        <v>1646</v>
      </c>
      <c r="M455" s="107" t="s">
        <v>1647</v>
      </c>
    </row>
    <row r="456" spans="1:13" ht="17.25" customHeight="1">
      <c r="A456" s="66"/>
      <c r="B456" s="175" t="s">
        <v>610</v>
      </c>
      <c r="C456" s="84" t="s">
        <v>30</v>
      </c>
      <c r="D456" s="84" t="s">
        <v>34</v>
      </c>
      <c r="E456" s="84" t="s">
        <v>142</v>
      </c>
      <c r="F456" s="337" t="s">
        <v>2971</v>
      </c>
      <c r="G456" s="152" t="s">
        <v>1648</v>
      </c>
      <c r="H456" s="152">
        <v>32073811</v>
      </c>
      <c r="I456" s="177">
        <v>1</v>
      </c>
      <c r="J456" s="84">
        <v>11</v>
      </c>
      <c r="K456" s="170">
        <v>1739</v>
      </c>
      <c r="L456" s="171" t="s">
        <v>807</v>
      </c>
      <c r="M456" s="171" t="s">
        <v>1649</v>
      </c>
    </row>
    <row r="457" spans="1:13" ht="17.25" customHeight="1">
      <c r="A457" s="66"/>
      <c r="B457" s="324" t="s">
        <v>3597</v>
      </c>
      <c r="C457" s="324" t="s">
        <v>3598</v>
      </c>
      <c r="D457" s="476" t="s">
        <v>3599</v>
      </c>
      <c r="E457" s="476" t="s">
        <v>3600</v>
      </c>
      <c r="F457" s="473" t="s">
        <v>3601</v>
      </c>
      <c r="G457" s="473"/>
      <c r="H457" s="324">
        <v>32075211</v>
      </c>
      <c r="I457" s="324">
        <v>1</v>
      </c>
      <c r="J457" s="324">
        <v>6</v>
      </c>
      <c r="K457" s="491">
        <v>880</v>
      </c>
      <c r="L457" s="474" t="s">
        <v>3602</v>
      </c>
      <c r="M457" s="475" t="s">
        <v>3603</v>
      </c>
    </row>
    <row r="458" spans="1:13" ht="17.25" customHeight="1">
      <c r="A458" s="62"/>
      <c r="B458" s="263"/>
      <c r="C458" s="264"/>
      <c r="D458" s="263"/>
      <c r="E458" s="263"/>
      <c r="F458" s="265"/>
      <c r="G458" s="264"/>
      <c r="H458" s="264"/>
      <c r="I458" s="113">
        <f>SUBTOTAL(109,I454:I457)</f>
        <v>4</v>
      </c>
      <c r="J458" s="113">
        <f t="shared" ref="J458:K458" si="17">SUBTOTAL(109,J454:J457)</f>
        <v>33</v>
      </c>
      <c r="K458" s="113">
        <f t="shared" si="17"/>
        <v>4886</v>
      </c>
      <c r="L458" s="268"/>
      <c r="M458" s="265"/>
    </row>
    <row r="459" spans="1:13" ht="17.25" customHeight="1">
      <c r="A459" s="62"/>
      <c r="B459" s="103" t="s">
        <v>340</v>
      </c>
      <c r="C459" s="27" t="s">
        <v>468</v>
      </c>
      <c r="D459" s="55" t="s">
        <v>34</v>
      </c>
      <c r="E459" s="55" t="s">
        <v>1650</v>
      </c>
      <c r="F459" s="107" t="s">
        <v>1651</v>
      </c>
      <c r="G459" s="27" t="s">
        <v>1652</v>
      </c>
      <c r="H459" s="27">
        <v>32051801</v>
      </c>
      <c r="I459" s="91">
        <v>1</v>
      </c>
      <c r="J459" s="105">
        <v>8</v>
      </c>
      <c r="K459" s="105">
        <v>933</v>
      </c>
      <c r="L459" s="127" t="s">
        <v>1653</v>
      </c>
      <c r="M459" s="107" t="s">
        <v>1654</v>
      </c>
    </row>
    <row r="460" spans="1:13" ht="17.25" customHeight="1">
      <c r="A460" s="62"/>
      <c r="B460" s="103" t="s">
        <v>743</v>
      </c>
      <c r="C460" s="27" t="s">
        <v>30</v>
      </c>
      <c r="D460" s="55" t="s">
        <v>1176</v>
      </c>
      <c r="E460" s="55" t="s">
        <v>1650</v>
      </c>
      <c r="F460" s="107" t="s">
        <v>2972</v>
      </c>
      <c r="G460" s="27"/>
      <c r="H460" s="27">
        <v>32054111</v>
      </c>
      <c r="I460" s="91">
        <v>1</v>
      </c>
      <c r="J460" s="105">
        <v>8</v>
      </c>
      <c r="K460" s="105">
        <v>1462</v>
      </c>
      <c r="L460" s="127" t="s">
        <v>1655</v>
      </c>
      <c r="M460" s="107" t="s">
        <v>1656</v>
      </c>
    </row>
    <row r="461" spans="1:13" ht="17.25" customHeight="1">
      <c r="A461" s="62"/>
      <c r="B461" s="146"/>
      <c r="C461" s="147"/>
      <c r="D461" s="146"/>
      <c r="E461" s="146"/>
      <c r="F461" s="148"/>
      <c r="G461" s="147"/>
      <c r="H461" s="147"/>
      <c r="I461" s="116">
        <f>SUBTOTAL(109,I459:I460)</f>
        <v>2</v>
      </c>
      <c r="J461" s="116">
        <f>SUBTOTAL(109,J459:J460)</f>
        <v>16</v>
      </c>
      <c r="K461" s="116">
        <f>SUBTOTAL(109,K459:K460)</f>
        <v>2395</v>
      </c>
      <c r="L461" s="149"/>
      <c r="M461" s="148"/>
    </row>
    <row r="462" spans="1:13" ht="17.25" customHeight="1">
      <c r="A462" s="62"/>
      <c r="B462" s="103" t="s">
        <v>338</v>
      </c>
      <c r="C462" s="27" t="s">
        <v>468</v>
      </c>
      <c r="D462" s="55" t="s">
        <v>1657</v>
      </c>
      <c r="E462" s="55" t="s">
        <v>1658</v>
      </c>
      <c r="F462" s="107" t="s">
        <v>1659</v>
      </c>
      <c r="G462" s="27" t="s">
        <v>1660</v>
      </c>
      <c r="H462" s="27">
        <v>32041801</v>
      </c>
      <c r="I462" s="91">
        <v>1</v>
      </c>
      <c r="J462" s="128">
        <v>9</v>
      </c>
      <c r="K462" s="128">
        <v>921</v>
      </c>
      <c r="L462" s="106" t="s">
        <v>807</v>
      </c>
      <c r="M462" s="107" t="s">
        <v>1661</v>
      </c>
    </row>
    <row r="463" spans="1:13" ht="17.25" customHeight="1">
      <c r="A463" s="62"/>
      <c r="B463" s="103" t="s">
        <v>339</v>
      </c>
      <c r="C463" s="27" t="s">
        <v>468</v>
      </c>
      <c r="D463" s="55" t="s">
        <v>34</v>
      </c>
      <c r="E463" s="55" t="s">
        <v>1658</v>
      </c>
      <c r="F463" s="107" t="s">
        <v>1662</v>
      </c>
      <c r="G463" s="27" t="s">
        <v>1663</v>
      </c>
      <c r="H463" s="27">
        <v>32043511</v>
      </c>
      <c r="I463" s="91">
        <v>1</v>
      </c>
      <c r="J463" s="128">
        <v>9</v>
      </c>
      <c r="K463" s="128">
        <v>1475</v>
      </c>
      <c r="L463" s="106" t="s">
        <v>807</v>
      </c>
      <c r="M463" s="107" t="s">
        <v>1664</v>
      </c>
    </row>
    <row r="464" spans="1:13" ht="17.25" customHeight="1">
      <c r="A464" s="61"/>
      <c r="B464" s="303" t="s">
        <v>3366</v>
      </c>
      <c r="C464" s="303" t="s">
        <v>3325</v>
      </c>
      <c r="D464" s="383" t="s">
        <v>3367</v>
      </c>
      <c r="E464" s="383" t="s">
        <v>3368</v>
      </c>
      <c r="F464" s="304" t="s">
        <v>3369</v>
      </c>
      <c r="G464" s="304"/>
      <c r="H464" s="435">
        <v>32043611</v>
      </c>
      <c r="I464" s="383">
        <v>1</v>
      </c>
      <c r="J464" s="438">
        <v>7</v>
      </c>
      <c r="K464" s="373">
        <v>1250</v>
      </c>
      <c r="L464" s="433" t="s">
        <v>3370</v>
      </c>
      <c r="M464" s="439" t="s">
        <v>3371</v>
      </c>
    </row>
    <row r="465" spans="1:13" ht="17.25" customHeight="1">
      <c r="A465" s="62"/>
      <c r="B465" s="146"/>
      <c r="C465" s="147"/>
      <c r="D465" s="146"/>
      <c r="E465" s="146"/>
      <c r="F465" s="148"/>
      <c r="G465" s="147"/>
      <c r="H465" s="147"/>
      <c r="I465" s="116">
        <f>SUBTOTAL(109,I462:I464)</f>
        <v>3</v>
      </c>
      <c r="J465" s="116">
        <f t="shared" ref="J465:K465" si="18">SUBTOTAL(109,J462:J464)</f>
        <v>25</v>
      </c>
      <c r="K465" s="116">
        <f t="shared" si="18"/>
        <v>3646</v>
      </c>
      <c r="L465" s="149"/>
      <c r="M465" s="148"/>
    </row>
    <row r="466" spans="1:13" ht="17.25" customHeight="1">
      <c r="A466" s="62"/>
      <c r="B466" s="103" t="s">
        <v>332</v>
      </c>
      <c r="C466" s="27" t="s">
        <v>468</v>
      </c>
      <c r="D466" s="55" t="s">
        <v>34</v>
      </c>
      <c r="E466" s="55" t="s">
        <v>1665</v>
      </c>
      <c r="F466" s="107" t="s">
        <v>1666</v>
      </c>
      <c r="G466" s="27" t="s">
        <v>1667</v>
      </c>
      <c r="H466" s="27">
        <v>32090701</v>
      </c>
      <c r="I466" s="91">
        <v>1</v>
      </c>
      <c r="J466" s="105">
        <v>9</v>
      </c>
      <c r="K466" s="105">
        <v>1222</v>
      </c>
      <c r="L466" s="127" t="s">
        <v>807</v>
      </c>
      <c r="M466" s="107" t="s">
        <v>1668</v>
      </c>
    </row>
    <row r="467" spans="1:13" ht="17.25" customHeight="1">
      <c r="A467" s="62"/>
      <c r="B467" s="103" t="s">
        <v>333</v>
      </c>
      <c r="C467" s="27" t="s">
        <v>468</v>
      </c>
      <c r="D467" s="55" t="s">
        <v>34</v>
      </c>
      <c r="E467" s="55" t="s">
        <v>86</v>
      </c>
      <c r="F467" s="107" t="s">
        <v>1669</v>
      </c>
      <c r="G467" s="27" t="s">
        <v>1670</v>
      </c>
      <c r="H467" s="27">
        <v>32092411</v>
      </c>
      <c r="I467" s="91">
        <v>1</v>
      </c>
      <c r="J467" s="91">
        <v>7</v>
      </c>
      <c r="K467" s="91">
        <v>881</v>
      </c>
      <c r="L467" s="106" t="s">
        <v>1671</v>
      </c>
      <c r="M467" s="107" t="s">
        <v>1672</v>
      </c>
    </row>
    <row r="468" spans="1:13" ht="17.25" customHeight="1">
      <c r="A468" s="61"/>
      <c r="B468" s="459" t="s">
        <v>3478</v>
      </c>
      <c r="C468" s="347" t="s">
        <v>3481</v>
      </c>
      <c r="D468" s="18" t="s">
        <v>1176</v>
      </c>
      <c r="E468" s="18" t="s">
        <v>1665</v>
      </c>
      <c r="F468" s="462" t="s">
        <v>3482</v>
      </c>
      <c r="G468" s="351" t="s">
        <v>3671</v>
      </c>
      <c r="H468" s="347">
        <v>32093511</v>
      </c>
      <c r="I468" s="372">
        <v>1</v>
      </c>
      <c r="J468" s="372">
        <v>8</v>
      </c>
      <c r="K468" s="372">
        <v>728</v>
      </c>
      <c r="L468" s="460" t="s">
        <v>3479</v>
      </c>
      <c r="M468" s="462" t="s">
        <v>3480</v>
      </c>
    </row>
    <row r="469" spans="1:13" ht="17.25" customHeight="1">
      <c r="A469" s="62"/>
      <c r="B469" s="146"/>
      <c r="C469" s="147"/>
      <c r="D469" s="146"/>
      <c r="E469" s="146"/>
      <c r="F469" s="148"/>
      <c r="G469" s="147"/>
      <c r="H469" s="147"/>
      <c r="I469" s="116">
        <f>SUBTOTAL(109,I466:I468)</f>
        <v>3</v>
      </c>
      <c r="J469" s="116">
        <f t="shared" ref="J469:K469" si="19">SUBTOTAL(109,J466:J468)</f>
        <v>24</v>
      </c>
      <c r="K469" s="116">
        <f t="shared" si="19"/>
        <v>2831</v>
      </c>
      <c r="L469" s="149"/>
      <c r="M469" s="148"/>
    </row>
    <row r="470" spans="1:13" ht="17.25" customHeight="1">
      <c r="A470" s="62"/>
      <c r="B470" s="103" t="s">
        <v>336</v>
      </c>
      <c r="C470" s="27" t="s">
        <v>468</v>
      </c>
      <c r="D470" s="55" t="s">
        <v>34</v>
      </c>
      <c r="E470" s="55" t="s">
        <v>1673</v>
      </c>
      <c r="F470" s="107" t="s">
        <v>1674</v>
      </c>
      <c r="G470" s="27" t="s">
        <v>1675</v>
      </c>
      <c r="H470" s="27">
        <v>32033801</v>
      </c>
      <c r="I470" s="91">
        <v>1</v>
      </c>
      <c r="J470" s="128">
        <v>9</v>
      </c>
      <c r="K470" s="128">
        <v>1270</v>
      </c>
      <c r="L470" s="106" t="s">
        <v>807</v>
      </c>
      <c r="M470" s="107" t="s">
        <v>1676</v>
      </c>
    </row>
    <row r="471" spans="1:13" ht="17.25" customHeight="1">
      <c r="A471" s="62"/>
      <c r="B471" s="103" t="s">
        <v>337</v>
      </c>
      <c r="C471" s="27" t="s">
        <v>468</v>
      </c>
      <c r="D471" s="55" t="s">
        <v>34</v>
      </c>
      <c r="E471" s="55" t="s">
        <v>1673</v>
      </c>
      <c r="F471" s="107" t="s">
        <v>1677</v>
      </c>
      <c r="G471" s="27" t="s">
        <v>1678</v>
      </c>
      <c r="H471" s="27">
        <v>32036211</v>
      </c>
      <c r="I471" s="91">
        <v>1</v>
      </c>
      <c r="J471" s="128">
        <v>8</v>
      </c>
      <c r="K471" s="128">
        <v>1201</v>
      </c>
      <c r="L471" s="106" t="s">
        <v>1679</v>
      </c>
      <c r="M471" s="107" t="s">
        <v>1680</v>
      </c>
    </row>
    <row r="472" spans="1:13" ht="17.25" customHeight="1">
      <c r="A472" s="62"/>
      <c r="B472" s="146"/>
      <c r="C472" s="147"/>
      <c r="D472" s="146"/>
      <c r="E472" s="146"/>
      <c r="F472" s="148"/>
      <c r="G472" s="147"/>
      <c r="H472" s="147"/>
      <c r="I472" s="116">
        <f>SUBTOTAL(109,I470:I471)</f>
        <v>2</v>
      </c>
      <c r="J472" s="116">
        <f>SUBTOTAL(109,J470:J471)</f>
        <v>17</v>
      </c>
      <c r="K472" s="116">
        <f>SUBTOTAL(109,K470:K471)</f>
        <v>2471</v>
      </c>
      <c r="L472" s="149"/>
      <c r="M472" s="148"/>
    </row>
    <row r="473" spans="1:13" ht="17.25" customHeight="1">
      <c r="A473" s="61"/>
      <c r="B473" s="317" t="s">
        <v>3390</v>
      </c>
      <c r="C473" s="317" t="s">
        <v>3391</v>
      </c>
      <c r="D473" s="317" t="s">
        <v>1171</v>
      </c>
      <c r="E473" s="321" t="s">
        <v>3392</v>
      </c>
      <c r="F473" s="335" t="s">
        <v>3393</v>
      </c>
      <c r="G473" s="321" t="s">
        <v>3394</v>
      </c>
      <c r="H473" s="321">
        <v>32064511</v>
      </c>
      <c r="I473" s="317">
        <v>1</v>
      </c>
      <c r="J473" s="321">
        <v>9</v>
      </c>
      <c r="K473" s="373">
        <v>1392</v>
      </c>
      <c r="L473" s="318" t="s">
        <v>829</v>
      </c>
      <c r="M473" s="444" t="s">
        <v>3395</v>
      </c>
    </row>
    <row r="474" spans="1:13" ht="17.25" customHeight="1">
      <c r="A474" s="62"/>
      <c r="B474" s="146"/>
      <c r="C474" s="147"/>
      <c r="D474" s="146"/>
      <c r="E474" s="146"/>
      <c r="F474" s="148"/>
      <c r="G474" s="147"/>
      <c r="H474" s="147"/>
      <c r="I474" s="116">
        <f>SUBTOTAL(109,I473)</f>
        <v>1</v>
      </c>
      <c r="J474" s="116">
        <f t="shared" ref="J474:K474" si="20">SUBTOTAL(109,J473)</f>
        <v>9</v>
      </c>
      <c r="K474" s="116">
        <f t="shared" si="20"/>
        <v>1392</v>
      </c>
      <c r="L474" s="149"/>
      <c r="M474" s="148"/>
    </row>
    <row r="475" spans="1:13" ht="17.25" customHeight="1">
      <c r="A475" s="62"/>
      <c r="B475" s="103" t="s">
        <v>356</v>
      </c>
      <c r="C475" s="27" t="s">
        <v>466</v>
      </c>
      <c r="D475" s="55" t="s">
        <v>10</v>
      </c>
      <c r="E475" s="55" t="s">
        <v>133</v>
      </c>
      <c r="F475" s="107" t="s">
        <v>2983</v>
      </c>
      <c r="G475" s="27" t="s">
        <v>1729</v>
      </c>
      <c r="H475" s="27">
        <v>37027161</v>
      </c>
      <c r="I475" s="91">
        <v>1</v>
      </c>
      <c r="J475" s="128">
        <v>11</v>
      </c>
      <c r="K475" s="128">
        <v>1788</v>
      </c>
      <c r="L475" s="106" t="s">
        <v>807</v>
      </c>
      <c r="M475" s="107" t="s">
        <v>1730</v>
      </c>
    </row>
    <row r="476" spans="1:13" ht="17.25" customHeight="1">
      <c r="A476" s="62"/>
      <c r="B476" s="103" t="s">
        <v>357</v>
      </c>
      <c r="C476" s="27" t="s">
        <v>481</v>
      </c>
      <c r="D476" s="55" t="s">
        <v>10</v>
      </c>
      <c r="E476" s="55" t="s">
        <v>1731</v>
      </c>
      <c r="F476" s="107" t="s">
        <v>1732</v>
      </c>
      <c r="G476" s="27" t="s">
        <v>1733</v>
      </c>
      <c r="H476" s="27">
        <v>37021801</v>
      </c>
      <c r="I476" s="91">
        <v>1</v>
      </c>
      <c r="J476" s="105">
        <v>8</v>
      </c>
      <c r="K476" s="105">
        <v>975</v>
      </c>
      <c r="L476" s="127" t="s">
        <v>807</v>
      </c>
      <c r="M476" s="107" t="s">
        <v>1734</v>
      </c>
    </row>
    <row r="477" spans="1:13" ht="17.25" customHeight="1">
      <c r="A477" s="62"/>
      <c r="B477" s="103" t="s">
        <v>358</v>
      </c>
      <c r="C477" s="27" t="s">
        <v>481</v>
      </c>
      <c r="D477" s="55" t="s">
        <v>10</v>
      </c>
      <c r="E477" s="55" t="s">
        <v>1731</v>
      </c>
      <c r="F477" s="304" t="s">
        <v>2984</v>
      </c>
      <c r="G477" s="27" t="s">
        <v>1735</v>
      </c>
      <c r="H477" s="27">
        <v>37023201</v>
      </c>
      <c r="I477" s="91">
        <v>1</v>
      </c>
      <c r="J477" s="105">
        <v>11</v>
      </c>
      <c r="K477" s="105">
        <v>2374</v>
      </c>
      <c r="L477" s="127" t="s">
        <v>1736</v>
      </c>
      <c r="M477" s="107" t="s">
        <v>1737</v>
      </c>
    </row>
    <row r="478" spans="1:13" ht="17.25" customHeight="1">
      <c r="A478" s="62"/>
      <c r="B478" s="263"/>
      <c r="C478" s="264"/>
      <c r="D478" s="263"/>
      <c r="E478" s="263"/>
      <c r="F478" s="265"/>
      <c r="G478" s="147"/>
      <c r="H478" s="147"/>
      <c r="I478" s="113">
        <f>SUBTOTAL(109,I475:I477)</f>
        <v>3</v>
      </c>
      <c r="J478" s="113">
        <f>SUBTOTAL(109,J475:J477)</f>
        <v>30</v>
      </c>
      <c r="K478" s="113">
        <f>SUBTOTAL(109,K475:K477)</f>
        <v>5137</v>
      </c>
      <c r="L478" s="277"/>
      <c r="M478" s="265"/>
    </row>
    <row r="479" spans="1:13" ht="17.25" customHeight="1">
      <c r="A479" s="62"/>
      <c r="B479" s="103" t="s">
        <v>383</v>
      </c>
      <c r="C479" s="27" t="s">
        <v>468</v>
      </c>
      <c r="D479" s="55" t="s">
        <v>1738</v>
      </c>
      <c r="E479" s="55" t="s">
        <v>1739</v>
      </c>
      <c r="F479" s="107" t="s">
        <v>1740</v>
      </c>
      <c r="G479" s="27" t="s">
        <v>1741</v>
      </c>
      <c r="H479" s="27">
        <v>37064501</v>
      </c>
      <c r="I479" s="91">
        <v>1</v>
      </c>
      <c r="J479" s="105">
        <v>9</v>
      </c>
      <c r="K479" s="105">
        <v>1268</v>
      </c>
      <c r="L479" s="127" t="s">
        <v>807</v>
      </c>
      <c r="M479" s="107" t="s">
        <v>1742</v>
      </c>
    </row>
    <row r="480" spans="1:13" ht="17.25" customHeight="1">
      <c r="A480" s="62"/>
      <c r="B480" s="103" t="s">
        <v>384</v>
      </c>
      <c r="C480" s="27" t="s">
        <v>468</v>
      </c>
      <c r="D480" s="55" t="s">
        <v>10</v>
      </c>
      <c r="E480" s="55" t="s">
        <v>1739</v>
      </c>
      <c r="F480" s="107" t="s">
        <v>1743</v>
      </c>
      <c r="G480" s="27" t="s">
        <v>1744</v>
      </c>
      <c r="H480" s="27">
        <v>37062201</v>
      </c>
      <c r="I480" s="91">
        <v>1</v>
      </c>
      <c r="J480" s="105">
        <v>6</v>
      </c>
      <c r="K480" s="105">
        <v>1239</v>
      </c>
      <c r="L480" s="127" t="s">
        <v>1745</v>
      </c>
      <c r="M480" s="107" t="s">
        <v>1746</v>
      </c>
    </row>
    <row r="481" spans="1:13" ht="17.25" customHeight="1">
      <c r="A481" s="62"/>
      <c r="B481" s="146"/>
      <c r="C481" s="147"/>
      <c r="D481" s="146"/>
      <c r="E481" s="146"/>
      <c r="F481" s="148"/>
      <c r="G481" s="147"/>
      <c r="H481" s="147"/>
      <c r="I481" s="116">
        <f>SUBTOTAL(109,I479:I480)</f>
        <v>2</v>
      </c>
      <c r="J481" s="116">
        <f>SUBTOTAL(109,J479:J480)</f>
        <v>15</v>
      </c>
      <c r="K481" s="116">
        <f>SUBTOTAL(109,K479:K480)</f>
        <v>2507</v>
      </c>
      <c r="L481" s="270"/>
      <c r="M481" s="148"/>
    </row>
    <row r="482" spans="1:13" ht="17.25" customHeight="1">
      <c r="A482" s="62"/>
      <c r="B482" s="103" t="s">
        <v>352</v>
      </c>
      <c r="C482" s="27" t="s">
        <v>468</v>
      </c>
      <c r="D482" s="55" t="s">
        <v>1719</v>
      </c>
      <c r="E482" s="55" t="s">
        <v>1747</v>
      </c>
      <c r="F482" s="107" t="s">
        <v>1748</v>
      </c>
      <c r="G482" s="27" t="s">
        <v>1749</v>
      </c>
      <c r="H482" s="27">
        <v>37041901</v>
      </c>
      <c r="I482" s="91">
        <v>1</v>
      </c>
      <c r="J482" s="105">
        <v>6</v>
      </c>
      <c r="K482" s="105">
        <v>848</v>
      </c>
      <c r="L482" s="127" t="s">
        <v>1750</v>
      </c>
      <c r="M482" s="107" t="s">
        <v>1751</v>
      </c>
    </row>
    <row r="483" spans="1:13" s="65" customFormat="1" ht="17.25" customHeight="1">
      <c r="A483" s="62"/>
      <c r="B483" s="103" t="s">
        <v>353</v>
      </c>
      <c r="C483" s="27" t="s">
        <v>468</v>
      </c>
      <c r="D483" s="55" t="s">
        <v>1752</v>
      </c>
      <c r="E483" s="55" t="s">
        <v>1747</v>
      </c>
      <c r="F483" s="107" t="s">
        <v>1753</v>
      </c>
      <c r="G483" s="27" t="s">
        <v>1754</v>
      </c>
      <c r="H483" s="27">
        <v>37047041</v>
      </c>
      <c r="I483" s="91">
        <v>1</v>
      </c>
      <c r="J483" s="105">
        <v>8</v>
      </c>
      <c r="K483" s="105">
        <v>1185</v>
      </c>
      <c r="L483" s="127" t="s">
        <v>1755</v>
      </c>
      <c r="M483" s="107" t="s">
        <v>1756</v>
      </c>
    </row>
    <row r="484" spans="1:13" s="65" customFormat="1" ht="17.25" customHeight="1">
      <c r="A484" s="62"/>
      <c r="B484" s="298" t="s">
        <v>3184</v>
      </c>
      <c r="C484" s="298" t="s">
        <v>3179</v>
      </c>
      <c r="D484" s="347" t="s">
        <v>3169</v>
      </c>
      <c r="E484" s="347" t="s">
        <v>3185</v>
      </c>
      <c r="F484" s="316" t="s">
        <v>3186</v>
      </c>
      <c r="G484" s="347"/>
      <c r="H484" s="347">
        <v>37047021</v>
      </c>
      <c r="I484" s="300">
        <v>1</v>
      </c>
      <c r="J484" s="349">
        <v>7</v>
      </c>
      <c r="K484" s="489">
        <v>963</v>
      </c>
      <c r="L484" s="299" t="s">
        <v>3188</v>
      </c>
      <c r="M484" s="301" t="s">
        <v>3189</v>
      </c>
    </row>
    <row r="485" spans="1:13" s="65" customFormat="1" ht="17.25" customHeight="1">
      <c r="A485" s="62"/>
      <c r="B485" s="146"/>
      <c r="C485" s="147"/>
      <c r="D485" s="146"/>
      <c r="E485" s="146"/>
      <c r="F485" s="148"/>
      <c r="G485" s="147"/>
      <c r="H485" s="147"/>
      <c r="I485" s="116">
        <f>SUBTOTAL(109,I482:I484)</f>
        <v>3</v>
      </c>
      <c r="J485" s="116">
        <f>SUBTOTAL(109,J482:J484)</f>
        <v>21</v>
      </c>
      <c r="K485" s="116">
        <f>SUBTOTAL(109,K482:K484)</f>
        <v>2996</v>
      </c>
      <c r="L485" s="270"/>
      <c r="M485" s="148"/>
    </row>
    <row r="486" spans="1:13" ht="17.25" customHeight="1">
      <c r="A486" s="62"/>
      <c r="B486" s="103" t="s">
        <v>354</v>
      </c>
      <c r="C486" s="27" t="s">
        <v>468</v>
      </c>
      <c r="D486" s="55" t="s">
        <v>1757</v>
      </c>
      <c r="E486" s="55" t="s">
        <v>1758</v>
      </c>
      <c r="F486" s="107" t="s">
        <v>1759</v>
      </c>
      <c r="G486" s="27" t="s">
        <v>1760</v>
      </c>
      <c r="H486" s="27">
        <v>37077001</v>
      </c>
      <c r="I486" s="91">
        <v>1</v>
      </c>
      <c r="J486" s="105">
        <v>8</v>
      </c>
      <c r="K486" s="105">
        <v>1162</v>
      </c>
      <c r="L486" s="127" t="s">
        <v>807</v>
      </c>
      <c r="M486" s="107" t="s">
        <v>1761</v>
      </c>
    </row>
    <row r="487" spans="1:13" ht="17.25" customHeight="1">
      <c r="A487" s="62"/>
      <c r="B487" s="146"/>
      <c r="C487" s="147"/>
      <c r="D487" s="146"/>
      <c r="E487" s="146"/>
      <c r="F487" s="148"/>
      <c r="G487" s="147"/>
      <c r="H487" s="147"/>
      <c r="I487" s="116">
        <f>SUBTOTAL(109,I486)</f>
        <v>1</v>
      </c>
      <c r="J487" s="116">
        <f>SUBTOTAL(109,J486)</f>
        <v>8</v>
      </c>
      <c r="K487" s="116">
        <f>SUBTOTAL(109,K486)</f>
        <v>1162</v>
      </c>
      <c r="L487" s="270"/>
      <c r="M487" s="148"/>
    </row>
    <row r="488" spans="1:13" ht="17.25" customHeight="1">
      <c r="A488" s="62"/>
      <c r="B488" s="231" t="s">
        <v>355</v>
      </c>
      <c r="C488" s="94" t="s">
        <v>468</v>
      </c>
      <c r="D488" s="160" t="s">
        <v>10</v>
      </c>
      <c r="E488" s="160" t="s">
        <v>96</v>
      </c>
      <c r="F488" s="107" t="s">
        <v>2985</v>
      </c>
      <c r="G488" s="94" t="s">
        <v>1762</v>
      </c>
      <c r="H488" s="94">
        <v>37057041</v>
      </c>
      <c r="I488" s="232">
        <v>1</v>
      </c>
      <c r="J488" s="162">
        <v>9</v>
      </c>
      <c r="K488" s="162">
        <v>1375</v>
      </c>
      <c r="L488" s="247" t="s">
        <v>1193</v>
      </c>
      <c r="M488" s="161" t="s">
        <v>1763</v>
      </c>
    </row>
    <row r="489" spans="1:13" s="61" customFormat="1" ht="17.25" customHeight="1">
      <c r="A489" s="62"/>
      <c r="B489" s="108" t="s">
        <v>650</v>
      </c>
      <c r="C489" s="27" t="s">
        <v>651</v>
      </c>
      <c r="D489" s="27" t="s">
        <v>1764</v>
      </c>
      <c r="E489" s="27" t="s">
        <v>1765</v>
      </c>
      <c r="F489" s="304" t="s">
        <v>2986</v>
      </c>
      <c r="G489" s="152" t="s">
        <v>1766</v>
      </c>
      <c r="H489" s="152">
        <v>37057101</v>
      </c>
      <c r="I489" s="104">
        <v>1</v>
      </c>
      <c r="J489" s="27">
        <v>12</v>
      </c>
      <c r="K489" s="99">
        <v>1939</v>
      </c>
      <c r="L489" s="100" t="s">
        <v>1767</v>
      </c>
      <c r="M489" s="100" t="s">
        <v>1768</v>
      </c>
    </row>
    <row r="490" spans="1:13" ht="17.25" customHeight="1">
      <c r="A490" s="62"/>
      <c r="B490" s="263"/>
      <c r="C490" s="264"/>
      <c r="D490" s="263"/>
      <c r="E490" s="263"/>
      <c r="F490" s="265"/>
      <c r="G490" s="264"/>
      <c r="H490" s="264"/>
      <c r="I490" s="113">
        <f>SUBTOTAL(109,I488:I489)</f>
        <v>2</v>
      </c>
      <c r="J490" s="113">
        <f>SUBTOTAL(109,J488:J489)</f>
        <v>21</v>
      </c>
      <c r="K490" s="113">
        <f>SUBTOTAL(109,K488:K489)</f>
        <v>3314</v>
      </c>
      <c r="L490" s="277"/>
      <c r="M490" s="265"/>
    </row>
    <row r="491" spans="1:13" ht="17.25" customHeight="1">
      <c r="A491" s="62"/>
      <c r="B491" s="103" t="s">
        <v>359</v>
      </c>
      <c r="C491" s="27" t="s">
        <v>18</v>
      </c>
      <c r="D491" s="55" t="s">
        <v>1769</v>
      </c>
      <c r="E491" s="55" t="s">
        <v>1770</v>
      </c>
      <c r="F491" s="107" t="s">
        <v>1771</v>
      </c>
      <c r="G491" s="27" t="s">
        <v>1772</v>
      </c>
      <c r="H491" s="27">
        <v>14020701</v>
      </c>
      <c r="I491" s="91">
        <v>1</v>
      </c>
      <c r="J491" s="105">
        <v>7</v>
      </c>
      <c r="K491" s="105">
        <v>1035</v>
      </c>
      <c r="L491" s="127" t="s">
        <v>1773</v>
      </c>
      <c r="M491" s="107" t="s">
        <v>1774</v>
      </c>
    </row>
    <row r="492" spans="1:13" s="61" customFormat="1" ht="17.25" customHeight="1">
      <c r="A492" s="62"/>
      <c r="B492" s="103" t="s">
        <v>360</v>
      </c>
      <c r="C492" s="27" t="s">
        <v>18</v>
      </c>
      <c r="D492" s="55" t="s">
        <v>1775</v>
      </c>
      <c r="E492" s="55" t="s">
        <v>1770</v>
      </c>
      <c r="F492" s="107" t="s">
        <v>1776</v>
      </c>
      <c r="G492" s="27" t="s">
        <v>1777</v>
      </c>
      <c r="H492" s="27">
        <v>14020301</v>
      </c>
      <c r="I492" s="91">
        <v>1</v>
      </c>
      <c r="J492" s="105">
        <v>5</v>
      </c>
      <c r="K492" s="105">
        <v>1089</v>
      </c>
      <c r="L492" s="127" t="s">
        <v>1778</v>
      </c>
      <c r="M492" s="107" t="s">
        <v>1779</v>
      </c>
    </row>
    <row r="493" spans="1:13" s="61" customFormat="1" ht="17.25" customHeight="1">
      <c r="A493" s="62"/>
      <c r="B493" s="298" t="s">
        <v>3172</v>
      </c>
      <c r="C493" s="298" t="s">
        <v>3173</v>
      </c>
      <c r="D493" s="347" t="s">
        <v>3174</v>
      </c>
      <c r="E493" s="347" t="s">
        <v>3175</v>
      </c>
      <c r="F493" s="316" t="s">
        <v>3280</v>
      </c>
      <c r="G493" s="351" t="s">
        <v>3727</v>
      </c>
      <c r="H493" s="347">
        <v>14023611</v>
      </c>
      <c r="I493" s="300">
        <v>1</v>
      </c>
      <c r="J493" s="349">
        <v>9</v>
      </c>
      <c r="K493" s="489">
        <v>941</v>
      </c>
      <c r="L493" s="299" t="s">
        <v>3176</v>
      </c>
      <c r="M493" s="301" t="s">
        <v>3177</v>
      </c>
    </row>
    <row r="494" spans="1:13" ht="17.25" customHeight="1">
      <c r="A494" s="62"/>
      <c r="B494" s="146"/>
      <c r="C494" s="147"/>
      <c r="D494" s="146"/>
      <c r="E494" s="146"/>
      <c r="F494" s="148"/>
      <c r="G494" s="147"/>
      <c r="H494" s="147"/>
      <c r="I494" s="116">
        <f>SUBTOTAL(109,I491:I493)</f>
        <v>3</v>
      </c>
      <c r="J494" s="116">
        <f>SUBTOTAL(109,J491:J493)</f>
        <v>21</v>
      </c>
      <c r="K494" s="116">
        <f>SUBTOTAL(109,K491:K493)</f>
        <v>3065</v>
      </c>
      <c r="L494" s="270"/>
      <c r="M494" s="148"/>
    </row>
    <row r="495" spans="1:13" ht="17.25" customHeight="1">
      <c r="A495" s="62"/>
      <c r="B495" s="103" t="s">
        <v>363</v>
      </c>
      <c r="C495" s="27" t="s">
        <v>468</v>
      </c>
      <c r="D495" s="55" t="s">
        <v>6</v>
      </c>
      <c r="E495" s="55" t="s">
        <v>1786</v>
      </c>
      <c r="F495" s="107" t="s">
        <v>1787</v>
      </c>
      <c r="G495" s="27" t="s">
        <v>1788</v>
      </c>
      <c r="H495" s="27">
        <v>33074901</v>
      </c>
      <c r="I495" s="91">
        <v>1</v>
      </c>
      <c r="J495" s="105">
        <v>8</v>
      </c>
      <c r="K495" s="105">
        <v>1272</v>
      </c>
      <c r="L495" s="215" t="s">
        <v>807</v>
      </c>
      <c r="M495" s="107" t="s">
        <v>1789</v>
      </c>
    </row>
    <row r="496" spans="1:13" ht="17.25" customHeight="1">
      <c r="A496" s="62"/>
      <c r="B496" s="103" t="s">
        <v>364</v>
      </c>
      <c r="C496" s="27" t="s">
        <v>468</v>
      </c>
      <c r="D496" s="55" t="s">
        <v>6</v>
      </c>
      <c r="E496" s="55" t="s">
        <v>1786</v>
      </c>
      <c r="F496" s="107" t="s">
        <v>1790</v>
      </c>
      <c r="G496" s="27" t="s">
        <v>1791</v>
      </c>
      <c r="H496" s="27">
        <v>33073201</v>
      </c>
      <c r="I496" s="91">
        <v>1</v>
      </c>
      <c r="J496" s="105">
        <v>11</v>
      </c>
      <c r="K496" s="105">
        <v>1844</v>
      </c>
      <c r="L496" s="215" t="s">
        <v>807</v>
      </c>
      <c r="M496" s="107" t="s">
        <v>1792</v>
      </c>
    </row>
    <row r="497" spans="1:14" ht="17.25" customHeight="1">
      <c r="A497" s="62"/>
      <c r="B497" s="108" t="s">
        <v>679</v>
      </c>
      <c r="C497" s="27" t="s">
        <v>680</v>
      </c>
      <c r="D497" s="27" t="s">
        <v>6</v>
      </c>
      <c r="E497" s="27" t="s">
        <v>1793</v>
      </c>
      <c r="F497" s="178" t="s">
        <v>2988</v>
      </c>
      <c r="G497" s="27"/>
      <c r="H497" s="27">
        <v>33072001</v>
      </c>
      <c r="I497" s="104">
        <v>1</v>
      </c>
      <c r="J497" s="186">
        <v>4</v>
      </c>
      <c r="K497" s="109">
        <v>434</v>
      </c>
      <c r="L497" s="101" t="s">
        <v>1794</v>
      </c>
      <c r="M497" s="179" t="s">
        <v>1795</v>
      </c>
    </row>
    <row r="498" spans="1:14" ht="17.25" customHeight="1">
      <c r="A498" s="62"/>
      <c r="B498" s="146"/>
      <c r="C498" s="147"/>
      <c r="D498" s="146"/>
      <c r="E498" s="146"/>
      <c r="F498" s="148"/>
      <c r="G498" s="147"/>
      <c r="H498" s="147"/>
      <c r="I498" s="116">
        <f>SUBTOTAL(109,I495:I497)</f>
        <v>3</v>
      </c>
      <c r="J498" s="116">
        <f>SUBTOTAL(109,J495:J497)</f>
        <v>23</v>
      </c>
      <c r="K498" s="116">
        <f>SUBTOTAL(109,K495:K497)</f>
        <v>3550</v>
      </c>
      <c r="L498" s="269"/>
      <c r="M498" s="148"/>
    </row>
    <row r="499" spans="1:14" s="63" customFormat="1" ht="17.25" customHeight="1">
      <c r="A499" s="62"/>
      <c r="B499" s="103" t="s">
        <v>2733</v>
      </c>
      <c r="C499" s="27" t="s">
        <v>468</v>
      </c>
      <c r="D499" s="55" t="s">
        <v>6</v>
      </c>
      <c r="E499" s="55" t="s">
        <v>1796</v>
      </c>
      <c r="F499" s="107" t="s">
        <v>1797</v>
      </c>
      <c r="G499" s="27" t="s">
        <v>1798</v>
      </c>
      <c r="H499" s="27">
        <v>33052001</v>
      </c>
      <c r="I499" s="91">
        <v>1</v>
      </c>
      <c r="J499" s="105">
        <v>8</v>
      </c>
      <c r="K499" s="105">
        <v>1114</v>
      </c>
      <c r="L499" s="127" t="s">
        <v>807</v>
      </c>
      <c r="M499" s="107" t="s">
        <v>1799</v>
      </c>
    </row>
    <row r="500" spans="1:14" s="66" customFormat="1" ht="17.25" customHeight="1">
      <c r="A500" s="62"/>
      <c r="B500" s="103" t="s">
        <v>376</v>
      </c>
      <c r="C500" s="27" t="s">
        <v>468</v>
      </c>
      <c r="D500" s="55" t="s">
        <v>6</v>
      </c>
      <c r="E500" s="55" t="s">
        <v>1796</v>
      </c>
      <c r="F500" s="333" t="s">
        <v>2989</v>
      </c>
      <c r="G500" s="27" t="s">
        <v>1800</v>
      </c>
      <c r="H500" s="27">
        <v>33051001</v>
      </c>
      <c r="I500" s="91">
        <v>1</v>
      </c>
      <c r="J500" s="105">
        <v>10</v>
      </c>
      <c r="K500" s="105">
        <v>1658</v>
      </c>
      <c r="L500" s="127" t="s">
        <v>1801</v>
      </c>
      <c r="M500" s="107" t="s">
        <v>1802</v>
      </c>
    </row>
    <row r="501" spans="1:14" ht="17.25" customHeight="1">
      <c r="A501" s="62"/>
      <c r="B501" s="108" t="s">
        <v>623</v>
      </c>
      <c r="C501" s="27" t="s">
        <v>624</v>
      </c>
      <c r="D501" s="27" t="s">
        <v>1803</v>
      </c>
      <c r="E501" s="27" t="s">
        <v>1804</v>
      </c>
      <c r="F501" s="335" t="s">
        <v>2990</v>
      </c>
      <c r="G501" s="27" t="s">
        <v>1805</v>
      </c>
      <c r="H501" s="27">
        <v>33054101</v>
      </c>
      <c r="I501" s="104">
        <v>1</v>
      </c>
      <c r="J501" s="27">
        <v>9</v>
      </c>
      <c r="K501" s="99">
        <v>1352</v>
      </c>
      <c r="L501" s="100" t="s">
        <v>1111</v>
      </c>
      <c r="M501" s="100" t="s">
        <v>1806</v>
      </c>
    </row>
    <row r="502" spans="1:14" ht="17.25" customHeight="1">
      <c r="A502" s="62"/>
      <c r="B502" s="180" t="s">
        <v>2732</v>
      </c>
      <c r="C502" s="26" t="s">
        <v>759</v>
      </c>
      <c r="D502" s="26" t="s">
        <v>6</v>
      </c>
      <c r="E502" s="26" t="s">
        <v>99</v>
      </c>
      <c r="F502" s="334" t="s">
        <v>2991</v>
      </c>
      <c r="G502" s="180" t="s">
        <v>1807</v>
      </c>
      <c r="H502" s="180">
        <v>33052801</v>
      </c>
      <c r="I502" s="124">
        <v>1</v>
      </c>
      <c r="J502" s="26">
        <v>8</v>
      </c>
      <c r="K502" s="125">
        <v>909</v>
      </c>
      <c r="L502" s="167" t="s">
        <v>1808</v>
      </c>
      <c r="M502" s="185" t="s">
        <v>1809</v>
      </c>
    </row>
    <row r="503" spans="1:14" ht="17.25" customHeight="1">
      <c r="A503" s="62"/>
      <c r="B503" s="180" t="s">
        <v>2512</v>
      </c>
      <c r="C503" s="26" t="s">
        <v>759</v>
      </c>
      <c r="D503" s="26" t="s">
        <v>25</v>
      </c>
      <c r="E503" s="26" t="s">
        <v>1796</v>
      </c>
      <c r="F503" s="184" t="s">
        <v>2513</v>
      </c>
      <c r="G503" s="195"/>
      <c r="H503" s="180">
        <v>33055601</v>
      </c>
      <c r="I503" s="180">
        <v>1</v>
      </c>
      <c r="J503" s="124">
        <v>7</v>
      </c>
      <c r="K503" s="124">
        <v>1206</v>
      </c>
      <c r="L503" s="248" t="s">
        <v>2514</v>
      </c>
      <c r="M503" s="167" t="s">
        <v>2515</v>
      </c>
      <c r="N503" s="135"/>
    </row>
    <row r="504" spans="1:14" s="66" customFormat="1" ht="17.25" customHeight="1">
      <c r="A504" s="62"/>
      <c r="B504" s="146"/>
      <c r="C504" s="147"/>
      <c r="D504" s="146"/>
      <c r="E504" s="146"/>
      <c r="F504" s="148"/>
      <c r="G504" s="147"/>
      <c r="H504" s="147"/>
      <c r="I504" s="116">
        <f>SUBTOTAL(109,I499:I503)</f>
        <v>5</v>
      </c>
      <c r="J504" s="116">
        <f>SUBTOTAL(109,J499:J503)</f>
        <v>42</v>
      </c>
      <c r="K504" s="116">
        <f>SUBTOTAL(109,K499:K503)</f>
        <v>6239</v>
      </c>
      <c r="L504" s="270"/>
      <c r="M504" s="148"/>
    </row>
    <row r="505" spans="1:14" ht="17.25" customHeight="1">
      <c r="A505" s="62"/>
      <c r="B505" s="103" t="s">
        <v>377</v>
      </c>
      <c r="C505" s="27" t="s">
        <v>466</v>
      </c>
      <c r="D505" s="55" t="s">
        <v>6</v>
      </c>
      <c r="E505" s="55" t="s">
        <v>189</v>
      </c>
      <c r="F505" s="107" t="s">
        <v>2992</v>
      </c>
      <c r="G505" s="27" t="s">
        <v>1810</v>
      </c>
      <c r="H505" s="27">
        <v>33065101</v>
      </c>
      <c r="I505" s="91">
        <v>1</v>
      </c>
      <c r="J505" s="128">
        <v>9</v>
      </c>
      <c r="K505" s="128">
        <v>1525</v>
      </c>
      <c r="L505" s="106" t="s">
        <v>807</v>
      </c>
      <c r="M505" s="107" t="s">
        <v>1811</v>
      </c>
    </row>
    <row r="506" spans="1:14" ht="17.25" customHeight="1">
      <c r="A506" s="66"/>
      <c r="B506" s="108" t="s">
        <v>617</v>
      </c>
      <c r="C506" s="27" t="s">
        <v>462</v>
      </c>
      <c r="D506" s="27" t="s">
        <v>6</v>
      </c>
      <c r="E506" s="27" t="s">
        <v>189</v>
      </c>
      <c r="F506" s="333" t="s">
        <v>3114</v>
      </c>
      <c r="G506" s="27" t="s">
        <v>1812</v>
      </c>
      <c r="H506" s="27">
        <v>33068401</v>
      </c>
      <c r="I506" s="104">
        <v>1</v>
      </c>
      <c r="J506" s="27">
        <v>6</v>
      </c>
      <c r="K506" s="99">
        <v>847</v>
      </c>
      <c r="L506" s="100" t="s">
        <v>1813</v>
      </c>
      <c r="M506" s="100" t="s">
        <v>1814</v>
      </c>
    </row>
    <row r="507" spans="1:14" ht="17.25" customHeight="1">
      <c r="A507" s="66"/>
      <c r="B507" s="108" t="s">
        <v>754</v>
      </c>
      <c r="C507" s="27" t="s">
        <v>462</v>
      </c>
      <c r="D507" s="27" t="s">
        <v>25</v>
      </c>
      <c r="E507" s="27" t="s">
        <v>1815</v>
      </c>
      <c r="F507" s="335" t="s">
        <v>3115</v>
      </c>
      <c r="G507" s="352" t="s">
        <v>3676</v>
      </c>
      <c r="H507" s="26">
        <v>33068901</v>
      </c>
      <c r="I507" s="124">
        <v>1</v>
      </c>
      <c r="J507" s="26">
        <v>5</v>
      </c>
      <c r="K507" s="125">
        <v>907</v>
      </c>
      <c r="L507" s="123" t="s">
        <v>1816</v>
      </c>
      <c r="M507" s="123" t="s">
        <v>1817</v>
      </c>
    </row>
    <row r="508" spans="1:14" ht="17.25" customHeight="1">
      <c r="A508" s="66"/>
      <c r="B508" s="108" t="s">
        <v>2474</v>
      </c>
      <c r="C508" s="27" t="s">
        <v>462</v>
      </c>
      <c r="D508" s="27" t="s">
        <v>25</v>
      </c>
      <c r="E508" s="27" t="s">
        <v>1815</v>
      </c>
      <c r="F508" s="334" t="s">
        <v>3116</v>
      </c>
      <c r="G508" s="352" t="s">
        <v>3677</v>
      </c>
      <c r="H508" s="26">
        <v>33069001</v>
      </c>
      <c r="I508" s="26">
        <v>1</v>
      </c>
      <c r="J508" s="377">
        <v>7</v>
      </c>
      <c r="K508" s="332">
        <v>1013</v>
      </c>
      <c r="L508" s="248" t="s">
        <v>2475</v>
      </c>
      <c r="M508" s="123" t="s">
        <v>2476</v>
      </c>
    </row>
    <row r="509" spans="1:14" ht="17.25" customHeight="1">
      <c r="A509" s="62"/>
      <c r="B509" s="263"/>
      <c r="C509" s="264"/>
      <c r="D509" s="263"/>
      <c r="E509" s="263"/>
      <c r="F509" s="265"/>
      <c r="G509" s="264"/>
      <c r="H509" s="264"/>
      <c r="I509" s="113">
        <f>SUBTOTAL(109,I505:I508)</f>
        <v>4</v>
      </c>
      <c r="J509" s="113">
        <f>SUBTOTAL(109,J505:J508)</f>
        <v>27</v>
      </c>
      <c r="K509" s="113">
        <f>SUBTOTAL(109,K505:K508)</f>
        <v>4292</v>
      </c>
      <c r="L509" s="277"/>
      <c r="M509" s="265"/>
    </row>
    <row r="510" spans="1:14" ht="17.25" customHeight="1">
      <c r="A510" s="66"/>
      <c r="B510" s="108" t="s">
        <v>684</v>
      </c>
      <c r="C510" s="27" t="s">
        <v>685</v>
      </c>
      <c r="D510" s="27" t="s">
        <v>1803</v>
      </c>
      <c r="E510" s="27" t="s">
        <v>1818</v>
      </c>
      <c r="F510" s="304" t="s">
        <v>2993</v>
      </c>
      <c r="G510" s="174" t="s">
        <v>1819</v>
      </c>
      <c r="H510" s="174">
        <v>33023301</v>
      </c>
      <c r="I510" s="104">
        <v>1</v>
      </c>
      <c r="J510" s="27">
        <v>11</v>
      </c>
      <c r="K510" s="99">
        <v>1602</v>
      </c>
      <c r="L510" s="153" t="s">
        <v>1111</v>
      </c>
      <c r="M510" s="110" t="s">
        <v>1820</v>
      </c>
    </row>
    <row r="511" spans="1:14" ht="17.25" customHeight="1">
      <c r="A511" s="62"/>
      <c r="B511" s="263"/>
      <c r="C511" s="264"/>
      <c r="D511" s="263"/>
      <c r="E511" s="263"/>
      <c r="F511" s="265"/>
      <c r="G511" s="264"/>
      <c r="H511" s="264"/>
      <c r="I511" s="113">
        <f>SUBTOTAL(109,I509:I510)</f>
        <v>1</v>
      </c>
      <c r="J511" s="113">
        <f>SUBTOTAL(109,J509:J510)</f>
        <v>11</v>
      </c>
      <c r="K511" s="113">
        <f>SUBTOTAL(109,K509:K510)</f>
        <v>1602</v>
      </c>
      <c r="L511" s="277"/>
      <c r="M511" s="265"/>
    </row>
    <row r="512" spans="1:14" s="61" customFormat="1" ht="17.25" customHeight="1">
      <c r="A512" s="62"/>
      <c r="B512" s="103" t="s">
        <v>473</v>
      </c>
      <c r="C512" s="27" t="s">
        <v>468</v>
      </c>
      <c r="D512" s="55" t="s">
        <v>59</v>
      </c>
      <c r="E512" s="55" t="s">
        <v>1821</v>
      </c>
      <c r="F512" s="107" t="s">
        <v>1822</v>
      </c>
      <c r="G512" s="27" t="s">
        <v>1823</v>
      </c>
      <c r="H512" s="27">
        <v>53014101</v>
      </c>
      <c r="I512" s="91">
        <v>1</v>
      </c>
      <c r="J512" s="105">
        <v>14</v>
      </c>
      <c r="K512" s="105">
        <v>1798</v>
      </c>
      <c r="L512" s="127" t="s">
        <v>807</v>
      </c>
      <c r="M512" s="107" t="s">
        <v>1824</v>
      </c>
    </row>
    <row r="513" spans="1:13" ht="17.25" customHeight="1">
      <c r="A513" s="62"/>
      <c r="B513" s="103" t="s">
        <v>365</v>
      </c>
      <c r="C513" s="27" t="s">
        <v>468</v>
      </c>
      <c r="D513" s="55" t="s">
        <v>59</v>
      </c>
      <c r="E513" s="55" t="s">
        <v>1821</v>
      </c>
      <c r="F513" s="107" t="s">
        <v>1825</v>
      </c>
      <c r="G513" s="27" t="s">
        <v>1826</v>
      </c>
      <c r="H513" s="27">
        <v>53014001</v>
      </c>
      <c r="I513" s="91">
        <v>1</v>
      </c>
      <c r="J513" s="105">
        <v>12</v>
      </c>
      <c r="K513" s="105">
        <v>1294</v>
      </c>
      <c r="L513" s="127" t="s">
        <v>1827</v>
      </c>
      <c r="M513" s="107" t="s">
        <v>1828</v>
      </c>
    </row>
    <row r="514" spans="1:13" ht="17.25" customHeight="1">
      <c r="A514" s="62"/>
      <c r="B514" s="103" t="s">
        <v>366</v>
      </c>
      <c r="C514" s="27" t="s">
        <v>468</v>
      </c>
      <c r="D514" s="55" t="s">
        <v>1829</v>
      </c>
      <c r="E514" s="55" t="s">
        <v>1821</v>
      </c>
      <c r="F514" s="107" t="s">
        <v>1830</v>
      </c>
      <c r="G514" s="27" t="s">
        <v>1831</v>
      </c>
      <c r="H514" s="27">
        <v>53014201</v>
      </c>
      <c r="I514" s="91">
        <v>1</v>
      </c>
      <c r="J514" s="105">
        <v>7</v>
      </c>
      <c r="K514" s="105">
        <v>905</v>
      </c>
      <c r="L514" s="127" t="s">
        <v>1832</v>
      </c>
      <c r="M514" s="107" t="s">
        <v>1833</v>
      </c>
    </row>
    <row r="515" spans="1:13" ht="17.25" customHeight="1">
      <c r="A515" s="62"/>
      <c r="B515" s="103" t="s">
        <v>2734</v>
      </c>
      <c r="C515" s="27" t="s">
        <v>468</v>
      </c>
      <c r="D515" s="55" t="s">
        <v>59</v>
      </c>
      <c r="E515" s="55" t="s">
        <v>1821</v>
      </c>
      <c r="F515" s="334" t="s">
        <v>2994</v>
      </c>
      <c r="G515" s="27" t="s">
        <v>1834</v>
      </c>
      <c r="H515" s="27">
        <v>53012301</v>
      </c>
      <c r="I515" s="91">
        <v>1</v>
      </c>
      <c r="J515" s="379">
        <v>8</v>
      </c>
      <c r="K515" s="379">
        <v>843</v>
      </c>
      <c r="L515" s="127" t="s">
        <v>1835</v>
      </c>
      <c r="M515" s="107" t="s">
        <v>1836</v>
      </c>
    </row>
    <row r="516" spans="1:13" ht="17.25" customHeight="1">
      <c r="A516" s="62"/>
      <c r="B516" s="108" t="s">
        <v>704</v>
      </c>
      <c r="C516" s="27" t="s">
        <v>705</v>
      </c>
      <c r="D516" s="27" t="s">
        <v>59</v>
      </c>
      <c r="E516" s="27" t="s">
        <v>1837</v>
      </c>
      <c r="F516" s="334" t="s">
        <v>2995</v>
      </c>
      <c r="G516" s="351" t="s">
        <v>3729</v>
      </c>
      <c r="H516" s="27">
        <v>53016501</v>
      </c>
      <c r="I516" s="104">
        <v>1</v>
      </c>
      <c r="J516" s="203">
        <v>8</v>
      </c>
      <c r="K516" s="204">
        <v>1090</v>
      </c>
      <c r="L516" s="100" t="s">
        <v>1838</v>
      </c>
      <c r="M516" s="110" t="s">
        <v>1839</v>
      </c>
    </row>
    <row r="517" spans="1:13" s="63" customFormat="1" ht="17.25" customHeight="1">
      <c r="A517" s="62"/>
      <c r="B517" s="263"/>
      <c r="C517" s="264"/>
      <c r="D517" s="263"/>
      <c r="E517" s="263"/>
      <c r="F517" s="265"/>
      <c r="G517" s="147"/>
      <c r="H517" s="147"/>
      <c r="I517" s="113">
        <f>SUBTOTAL(109,普通厅列表!I512:I516)</f>
        <v>5</v>
      </c>
      <c r="J517" s="113">
        <f>SUBTOTAL(109,J512:J516)</f>
        <v>49</v>
      </c>
      <c r="K517" s="113">
        <f>SUBTOTAL(109,K512:K516)</f>
        <v>5930</v>
      </c>
      <c r="L517" s="277"/>
      <c r="M517" s="265"/>
    </row>
    <row r="518" spans="1:13" s="32" customFormat="1" ht="17.25" customHeight="1">
      <c r="A518" s="62"/>
      <c r="B518" s="103" t="s">
        <v>380</v>
      </c>
      <c r="C518" s="27" t="s">
        <v>468</v>
      </c>
      <c r="D518" s="55" t="s">
        <v>5</v>
      </c>
      <c r="E518" s="55" t="s">
        <v>1861</v>
      </c>
      <c r="F518" s="107" t="s">
        <v>3000</v>
      </c>
      <c r="G518" s="27" t="s">
        <v>1862</v>
      </c>
      <c r="H518" s="27">
        <v>42031901</v>
      </c>
      <c r="I518" s="91">
        <v>1</v>
      </c>
      <c r="J518" s="128">
        <v>8</v>
      </c>
      <c r="K518" s="128">
        <v>1157</v>
      </c>
      <c r="L518" s="106" t="s">
        <v>807</v>
      </c>
      <c r="M518" s="107" t="s">
        <v>1863</v>
      </c>
    </row>
    <row r="519" spans="1:13" ht="17.25" customHeight="1">
      <c r="A519" s="62"/>
      <c r="B519" s="103" t="s">
        <v>381</v>
      </c>
      <c r="C519" s="27" t="s">
        <v>468</v>
      </c>
      <c r="D519" s="55" t="s">
        <v>5</v>
      </c>
      <c r="E519" s="55" t="s">
        <v>1861</v>
      </c>
      <c r="F519" s="107" t="s">
        <v>1864</v>
      </c>
      <c r="G519" s="27" t="s">
        <v>1865</v>
      </c>
      <c r="H519" s="27">
        <v>42032001</v>
      </c>
      <c r="I519" s="91">
        <v>1</v>
      </c>
      <c r="J519" s="128">
        <v>7</v>
      </c>
      <c r="K519" s="128">
        <v>1102</v>
      </c>
      <c r="L519" s="106" t="s">
        <v>1866</v>
      </c>
      <c r="M519" s="107" t="s">
        <v>1867</v>
      </c>
    </row>
    <row r="520" spans="1:13" ht="17.25" customHeight="1">
      <c r="A520" s="62"/>
      <c r="B520" s="146"/>
      <c r="C520" s="147"/>
      <c r="D520" s="146"/>
      <c r="E520" s="146"/>
      <c r="F520" s="148"/>
      <c r="G520" s="147"/>
      <c r="H520" s="147"/>
      <c r="I520" s="116">
        <f>SUBTOTAL(109,I518:I519)</f>
        <v>2</v>
      </c>
      <c r="J520" s="116">
        <f>SUBTOTAL(109,J518:J519)</f>
        <v>15</v>
      </c>
      <c r="K520" s="116">
        <f>SUBTOTAL(109,K518:K519)</f>
        <v>2259</v>
      </c>
      <c r="L520" s="149"/>
      <c r="M520" s="148"/>
    </row>
    <row r="521" spans="1:13" ht="17.25" customHeight="1">
      <c r="A521" s="62"/>
      <c r="B521" s="103" t="s">
        <v>382</v>
      </c>
      <c r="C521" s="27" t="s">
        <v>468</v>
      </c>
      <c r="D521" s="55" t="s">
        <v>5</v>
      </c>
      <c r="E521" s="55" t="s">
        <v>1868</v>
      </c>
      <c r="F521" s="107" t="s">
        <v>1869</v>
      </c>
      <c r="G521" s="27" t="s">
        <v>1870</v>
      </c>
      <c r="H521" s="27">
        <v>42051501</v>
      </c>
      <c r="I521" s="91">
        <v>1</v>
      </c>
      <c r="J521" s="128">
        <v>8</v>
      </c>
      <c r="K521" s="128">
        <v>1112</v>
      </c>
      <c r="L521" s="106" t="s">
        <v>807</v>
      </c>
      <c r="M521" s="107" t="s">
        <v>1871</v>
      </c>
    </row>
    <row r="522" spans="1:13" ht="17.25" customHeight="1">
      <c r="A522" s="62"/>
      <c r="B522" s="146"/>
      <c r="C522" s="147"/>
      <c r="D522" s="146"/>
      <c r="E522" s="146"/>
      <c r="F522" s="148"/>
      <c r="G522" s="147"/>
      <c r="H522" s="147"/>
      <c r="I522" s="116">
        <f>SUBTOTAL(109,I521)</f>
        <v>1</v>
      </c>
      <c r="J522" s="116">
        <f>SUBTOTAL(109,J521)</f>
        <v>8</v>
      </c>
      <c r="K522" s="116">
        <f>SUBTOTAL(109,K521)</f>
        <v>1112</v>
      </c>
      <c r="L522" s="149"/>
      <c r="M522" s="148"/>
    </row>
    <row r="523" spans="1:13" ht="17.25" customHeight="1">
      <c r="A523" s="62"/>
      <c r="B523" s="103" t="s">
        <v>387</v>
      </c>
      <c r="C523" s="27" t="s">
        <v>468</v>
      </c>
      <c r="D523" s="55" t="s">
        <v>5</v>
      </c>
      <c r="E523" s="55" t="s">
        <v>1872</v>
      </c>
      <c r="F523" s="107" t="s">
        <v>1873</v>
      </c>
      <c r="G523" s="27" t="s">
        <v>1874</v>
      </c>
      <c r="H523" s="27">
        <v>42101001</v>
      </c>
      <c r="I523" s="91">
        <v>1</v>
      </c>
      <c r="J523" s="128">
        <v>7</v>
      </c>
      <c r="K523" s="128">
        <v>1030</v>
      </c>
      <c r="L523" s="106" t="s">
        <v>807</v>
      </c>
      <c r="M523" s="107" t="s">
        <v>1875</v>
      </c>
    </row>
    <row r="524" spans="1:13" ht="17.25" customHeight="1">
      <c r="A524" s="62"/>
      <c r="B524" s="146"/>
      <c r="C524" s="147"/>
      <c r="D524" s="146"/>
      <c r="E524" s="146"/>
      <c r="F524" s="148"/>
      <c r="G524" s="147"/>
      <c r="H524" s="147"/>
      <c r="I524" s="116">
        <f>SUBTOTAL(109,I523)</f>
        <v>1</v>
      </c>
      <c r="J524" s="116">
        <f>SUBTOTAL(109,J523)</f>
        <v>7</v>
      </c>
      <c r="K524" s="116">
        <f>SUBTOTAL(109,K523)</f>
        <v>1030</v>
      </c>
      <c r="L524" s="149"/>
      <c r="M524" s="148"/>
    </row>
    <row r="525" spans="1:13" ht="17.25" customHeight="1">
      <c r="A525" s="62"/>
      <c r="B525" s="103" t="s">
        <v>374</v>
      </c>
      <c r="C525" s="27" t="s">
        <v>468</v>
      </c>
      <c r="D525" s="55" t="s">
        <v>1876</v>
      </c>
      <c r="E525" s="55" t="s">
        <v>1877</v>
      </c>
      <c r="F525" s="107" t="s">
        <v>3001</v>
      </c>
      <c r="G525" s="27" t="s">
        <v>1878</v>
      </c>
      <c r="H525" s="27">
        <v>52012401</v>
      </c>
      <c r="I525" s="91">
        <v>1</v>
      </c>
      <c r="J525" s="105">
        <v>7</v>
      </c>
      <c r="K525" s="105">
        <v>867</v>
      </c>
      <c r="L525" s="127" t="s">
        <v>1879</v>
      </c>
      <c r="M525" s="107" t="s">
        <v>1880</v>
      </c>
    </row>
    <row r="526" spans="1:13" s="61" customFormat="1" ht="17.25" customHeight="1">
      <c r="A526" s="62"/>
      <c r="B526" s="103" t="s">
        <v>375</v>
      </c>
      <c r="C526" s="27" t="s">
        <v>468</v>
      </c>
      <c r="D526" s="55" t="s">
        <v>1881</v>
      </c>
      <c r="E526" s="55" t="s">
        <v>1877</v>
      </c>
      <c r="F526" s="107" t="s">
        <v>3002</v>
      </c>
      <c r="G526" s="27" t="s">
        <v>1882</v>
      </c>
      <c r="H526" s="27">
        <v>52012101</v>
      </c>
      <c r="I526" s="91">
        <v>1</v>
      </c>
      <c r="J526" s="105">
        <v>9</v>
      </c>
      <c r="K526" s="105">
        <v>1032</v>
      </c>
      <c r="L526" s="127" t="s">
        <v>1883</v>
      </c>
      <c r="M526" s="107" t="s">
        <v>1884</v>
      </c>
    </row>
    <row r="527" spans="1:13" s="61" customFormat="1" ht="17.25" customHeight="1">
      <c r="B527" s="459" t="s">
        <v>3552</v>
      </c>
      <c r="C527" s="347" t="s">
        <v>2711</v>
      </c>
      <c r="D527" s="18" t="s">
        <v>1876</v>
      </c>
      <c r="E527" s="18" t="s">
        <v>1877</v>
      </c>
      <c r="F527" s="462" t="s">
        <v>3553</v>
      </c>
      <c r="G527" s="351"/>
      <c r="H527" s="347" t="s">
        <v>3545</v>
      </c>
      <c r="I527" s="372">
        <v>1</v>
      </c>
      <c r="J527" s="379">
        <v>7</v>
      </c>
      <c r="K527" s="379">
        <v>1160</v>
      </c>
      <c r="L527" s="468" t="s">
        <v>3554</v>
      </c>
      <c r="M527" s="462" t="s">
        <v>3555</v>
      </c>
    </row>
    <row r="528" spans="1:13" s="62" customFormat="1" ht="17.25" customHeight="1">
      <c r="B528" s="146"/>
      <c r="C528" s="147"/>
      <c r="D528" s="146"/>
      <c r="E528" s="146"/>
      <c r="F528" s="148"/>
      <c r="G528" s="147"/>
      <c r="H528" s="147"/>
      <c r="I528" s="116">
        <f>SUBTOTAL(109,I525:I527)</f>
        <v>3</v>
      </c>
      <c r="J528" s="116">
        <f t="shared" ref="J528:K528" si="21">SUBTOTAL(109,J525:J527)</f>
        <v>23</v>
      </c>
      <c r="K528" s="116">
        <f t="shared" si="21"/>
        <v>3059</v>
      </c>
      <c r="L528" s="149"/>
      <c r="M528" s="148"/>
    </row>
    <row r="529" spans="1:14" s="61" customFormat="1" ht="17.25" customHeight="1">
      <c r="B529" s="103" t="s">
        <v>535</v>
      </c>
      <c r="C529" s="27" t="s">
        <v>18</v>
      </c>
      <c r="D529" s="55" t="s">
        <v>1885</v>
      </c>
      <c r="E529" s="55" t="s">
        <v>1886</v>
      </c>
      <c r="F529" s="107" t="s">
        <v>1887</v>
      </c>
      <c r="G529" s="27" t="s">
        <v>1888</v>
      </c>
      <c r="H529" s="27">
        <v>65010641</v>
      </c>
      <c r="I529" s="91">
        <v>1</v>
      </c>
      <c r="J529" s="128">
        <v>11</v>
      </c>
      <c r="K529" s="128">
        <v>1805</v>
      </c>
      <c r="L529" s="106" t="s">
        <v>1193</v>
      </c>
      <c r="M529" s="107" t="s">
        <v>2418</v>
      </c>
    </row>
    <row r="530" spans="1:14" s="61" customFormat="1" ht="17.25" customHeight="1">
      <c r="B530" s="324" t="s">
        <v>3566</v>
      </c>
      <c r="C530" s="324" t="s">
        <v>3567</v>
      </c>
      <c r="D530" s="324" t="s">
        <v>3568</v>
      </c>
      <c r="E530" s="324" t="s">
        <v>3569</v>
      </c>
      <c r="F530" s="473" t="s">
        <v>3570</v>
      </c>
      <c r="G530" s="473"/>
      <c r="H530" s="324">
        <v>65013061</v>
      </c>
      <c r="I530" s="324">
        <v>1</v>
      </c>
      <c r="J530" s="324">
        <v>8</v>
      </c>
      <c r="K530" s="491">
        <v>1050</v>
      </c>
      <c r="L530" s="474" t="s">
        <v>829</v>
      </c>
      <c r="M530" s="475" t="s">
        <v>3571</v>
      </c>
    </row>
    <row r="531" spans="1:14" s="61" customFormat="1" ht="17.25" customHeight="1">
      <c r="A531" s="62"/>
      <c r="B531" s="146"/>
      <c r="C531" s="147"/>
      <c r="D531" s="146"/>
      <c r="E531" s="146"/>
      <c r="F531" s="148"/>
      <c r="G531" s="147"/>
      <c r="H531" s="147"/>
      <c r="I531" s="116">
        <f>SUBTOTAL(109,I529:I530)</f>
        <v>2</v>
      </c>
      <c r="J531" s="116">
        <f t="shared" ref="J531:K531" si="22">SUBTOTAL(109,J529:J530)</f>
        <v>19</v>
      </c>
      <c r="K531" s="116">
        <f t="shared" si="22"/>
        <v>2855</v>
      </c>
      <c r="L531" s="149"/>
      <c r="M531" s="148"/>
    </row>
    <row r="532" spans="1:14" ht="17.25" customHeight="1">
      <c r="A532" s="62"/>
      <c r="B532" s="154" t="s">
        <v>582</v>
      </c>
      <c r="C532" s="26" t="s">
        <v>496</v>
      </c>
      <c r="D532" s="155" t="s">
        <v>907</v>
      </c>
      <c r="E532" s="155" t="s">
        <v>1906</v>
      </c>
      <c r="F532" s="156" t="s">
        <v>3010</v>
      </c>
      <c r="G532" s="26" t="s">
        <v>1907</v>
      </c>
      <c r="H532" s="27">
        <v>44062301</v>
      </c>
      <c r="I532" s="243">
        <v>1</v>
      </c>
      <c r="J532" s="251">
        <v>11</v>
      </c>
      <c r="K532" s="251">
        <v>1550</v>
      </c>
      <c r="L532" s="197" t="s">
        <v>1193</v>
      </c>
      <c r="M532" s="156" t="s">
        <v>1908</v>
      </c>
    </row>
    <row r="533" spans="1:14" ht="17.25" customHeight="1">
      <c r="A533" s="62"/>
      <c r="B533" s="146"/>
      <c r="C533" s="147"/>
      <c r="D533" s="146"/>
      <c r="E533" s="146"/>
      <c r="F533" s="148"/>
      <c r="G533" s="146"/>
      <c r="H533" s="146"/>
      <c r="I533" s="116">
        <f>SUBTOTAL(109,I532:I532)</f>
        <v>1</v>
      </c>
      <c r="J533" s="116">
        <f>SUBTOTAL(109,J532:J532)</f>
        <v>11</v>
      </c>
      <c r="K533" s="116">
        <f>SUBTOTAL(109,K532:K532)</f>
        <v>1550</v>
      </c>
      <c r="L533" s="149"/>
      <c r="M533" s="148"/>
    </row>
    <row r="534" spans="1:14" ht="17.25" customHeight="1">
      <c r="A534" s="62"/>
      <c r="B534" s="108" t="s">
        <v>2735</v>
      </c>
      <c r="C534" s="26" t="s">
        <v>710</v>
      </c>
      <c r="D534" s="27" t="s">
        <v>1909</v>
      </c>
      <c r="E534" s="27" t="s">
        <v>1910</v>
      </c>
      <c r="F534" s="304" t="s">
        <v>3011</v>
      </c>
      <c r="G534" s="27" t="s">
        <v>1911</v>
      </c>
      <c r="H534" s="27">
        <v>44181601</v>
      </c>
      <c r="I534" s="104">
        <v>1</v>
      </c>
      <c r="J534" s="27">
        <v>9</v>
      </c>
      <c r="K534" s="99">
        <v>1741</v>
      </c>
      <c r="L534" s="153" t="s">
        <v>1912</v>
      </c>
      <c r="M534" s="100" t="s">
        <v>1913</v>
      </c>
    </row>
    <row r="535" spans="1:14" ht="17.25" customHeight="1">
      <c r="A535" s="62"/>
      <c r="B535" s="263"/>
      <c r="C535" s="264"/>
      <c r="D535" s="263"/>
      <c r="E535" s="263"/>
      <c r="F535" s="265"/>
      <c r="G535" s="146"/>
      <c r="H535" s="146"/>
      <c r="I535" s="113">
        <f>SUBTOTAL(109,I534:I534)</f>
        <v>1</v>
      </c>
      <c r="J535" s="113">
        <f>SUBTOTAL(109,J534:J534)</f>
        <v>9</v>
      </c>
      <c r="K535" s="113">
        <f>SUBTOTAL(109,K534:K534)</f>
        <v>1741</v>
      </c>
      <c r="L535" s="268"/>
      <c r="M535" s="265"/>
    </row>
    <row r="536" spans="1:14" s="32" customFormat="1" ht="17.25" customHeight="1">
      <c r="A536" s="75"/>
      <c r="B536" s="55" t="s">
        <v>2603</v>
      </c>
      <c r="C536" s="27" t="s">
        <v>2607</v>
      </c>
      <c r="D536" s="55" t="s">
        <v>907</v>
      </c>
      <c r="E536" s="55" t="s">
        <v>2604</v>
      </c>
      <c r="F536" s="156" t="s">
        <v>3012</v>
      </c>
      <c r="G536" s="351" t="s">
        <v>3662</v>
      </c>
      <c r="H536" s="55">
        <v>44032301</v>
      </c>
      <c r="I536" s="55">
        <v>1</v>
      </c>
      <c r="J536" s="91">
        <v>6</v>
      </c>
      <c r="K536" s="91">
        <v>984</v>
      </c>
      <c r="L536" s="228" t="s">
        <v>2605</v>
      </c>
      <c r="M536" s="106" t="s">
        <v>2606</v>
      </c>
      <c r="N536" s="136"/>
    </row>
    <row r="537" spans="1:14" ht="17.25" customHeight="1">
      <c r="A537" s="62"/>
      <c r="B537" s="263"/>
      <c r="C537" s="264"/>
      <c r="D537" s="263"/>
      <c r="E537" s="263"/>
      <c r="F537" s="265"/>
      <c r="G537" s="146"/>
      <c r="H537" s="146"/>
      <c r="I537" s="113">
        <f>SUBTOTAL(109,I536)</f>
        <v>1</v>
      </c>
      <c r="J537" s="113">
        <f>SUBTOTAL(109,J536)</f>
        <v>6</v>
      </c>
      <c r="K537" s="113">
        <f>SUBTOTAL(109,K536)</f>
        <v>984</v>
      </c>
      <c r="L537" s="268"/>
      <c r="M537" s="265"/>
    </row>
    <row r="538" spans="1:14" s="32" customFormat="1" ht="17.25" customHeight="1">
      <c r="A538" s="75"/>
      <c r="B538" s="55" t="s">
        <v>2611</v>
      </c>
      <c r="C538" s="27" t="s">
        <v>2607</v>
      </c>
      <c r="D538" s="55" t="s">
        <v>907</v>
      </c>
      <c r="E538" s="55" t="s">
        <v>2612</v>
      </c>
      <c r="F538" s="304" t="s">
        <v>3013</v>
      </c>
      <c r="G538" s="450" t="s">
        <v>3663</v>
      </c>
      <c r="H538" s="55">
        <v>44051701</v>
      </c>
      <c r="I538" s="55">
        <v>1</v>
      </c>
      <c r="J538" s="91">
        <v>9</v>
      </c>
      <c r="K538" s="91">
        <v>953</v>
      </c>
      <c r="L538" s="228" t="s">
        <v>2613</v>
      </c>
      <c r="M538" s="106" t="s">
        <v>2614</v>
      </c>
    </row>
    <row r="539" spans="1:14" ht="17.25" customHeight="1">
      <c r="A539" s="62"/>
      <c r="B539" s="263"/>
      <c r="C539" s="264"/>
      <c r="D539" s="263"/>
      <c r="E539" s="263"/>
      <c r="F539" s="265"/>
      <c r="G539" s="146"/>
      <c r="H539" s="146"/>
      <c r="I539" s="113">
        <f>SUBTOTAL(109,I538)</f>
        <v>1</v>
      </c>
      <c r="J539" s="113">
        <f>SUBTOTAL(109,J538)</f>
        <v>9</v>
      </c>
      <c r="K539" s="113">
        <f>SUBTOTAL(109,K538)</f>
        <v>953</v>
      </c>
      <c r="L539" s="268"/>
      <c r="M539" s="265"/>
    </row>
    <row r="540" spans="1:14" s="61" customFormat="1" ht="17.25" customHeight="1">
      <c r="A540" s="62"/>
      <c r="B540" s="103" t="s">
        <v>388</v>
      </c>
      <c r="C540" s="27" t="s">
        <v>474</v>
      </c>
      <c r="D540" s="55" t="s">
        <v>1914</v>
      </c>
      <c r="E540" s="55" t="s">
        <v>1915</v>
      </c>
      <c r="F540" s="107" t="s">
        <v>1916</v>
      </c>
      <c r="G540" s="27" t="s">
        <v>1917</v>
      </c>
      <c r="H540" s="27">
        <v>46030201</v>
      </c>
      <c r="I540" s="91">
        <v>1</v>
      </c>
      <c r="J540" s="128">
        <v>6</v>
      </c>
      <c r="K540" s="128">
        <v>576</v>
      </c>
      <c r="L540" s="106" t="s">
        <v>853</v>
      </c>
      <c r="M540" s="107" t="s">
        <v>1918</v>
      </c>
    </row>
    <row r="541" spans="1:14" ht="17.25" customHeight="1">
      <c r="A541" s="61"/>
      <c r="B541" s="103" t="s">
        <v>558</v>
      </c>
      <c r="C541" s="27" t="s">
        <v>111</v>
      </c>
      <c r="D541" s="55" t="s">
        <v>1407</v>
      </c>
      <c r="E541" s="55" t="s">
        <v>1915</v>
      </c>
      <c r="F541" s="107" t="s">
        <v>1919</v>
      </c>
      <c r="G541" s="27"/>
      <c r="H541" s="27" t="s">
        <v>559</v>
      </c>
      <c r="I541" s="91">
        <v>1</v>
      </c>
      <c r="J541" s="128">
        <v>5</v>
      </c>
      <c r="K541" s="128">
        <v>440</v>
      </c>
      <c r="L541" s="106" t="s">
        <v>1920</v>
      </c>
      <c r="M541" s="107" t="s">
        <v>1921</v>
      </c>
    </row>
    <row r="542" spans="1:14" s="61" customFormat="1" ht="17.25" customHeight="1">
      <c r="B542" s="103" t="s">
        <v>560</v>
      </c>
      <c r="C542" s="27" t="s">
        <v>111</v>
      </c>
      <c r="D542" s="55" t="s">
        <v>1407</v>
      </c>
      <c r="E542" s="55" t="s">
        <v>1915</v>
      </c>
      <c r="F542" s="107" t="s">
        <v>1922</v>
      </c>
      <c r="G542" s="27"/>
      <c r="H542" s="27">
        <v>46030901</v>
      </c>
      <c r="I542" s="91">
        <v>1</v>
      </c>
      <c r="J542" s="128">
        <v>3</v>
      </c>
      <c r="K542" s="128">
        <v>243</v>
      </c>
      <c r="L542" s="106" t="s">
        <v>1923</v>
      </c>
      <c r="M542" s="107" t="s">
        <v>1924</v>
      </c>
    </row>
    <row r="543" spans="1:14" ht="17.25" customHeight="1">
      <c r="A543" s="61"/>
      <c r="B543" s="108" t="s">
        <v>666</v>
      </c>
      <c r="C543" s="27" t="s">
        <v>667</v>
      </c>
      <c r="D543" s="27" t="s">
        <v>1925</v>
      </c>
      <c r="E543" s="27" t="s">
        <v>1926</v>
      </c>
      <c r="F543" s="178" t="s">
        <v>3014</v>
      </c>
      <c r="G543" s="27"/>
      <c r="H543" s="27">
        <v>46031301</v>
      </c>
      <c r="I543" s="104">
        <v>1</v>
      </c>
      <c r="J543" s="252">
        <v>9</v>
      </c>
      <c r="K543" s="253">
        <v>1284</v>
      </c>
      <c r="L543" s="100" t="s">
        <v>1927</v>
      </c>
      <c r="M543" s="179" t="s">
        <v>1928</v>
      </c>
    </row>
    <row r="544" spans="1:14" ht="17.25" customHeight="1">
      <c r="A544" s="61"/>
      <c r="B544" s="297" t="s">
        <v>2760</v>
      </c>
      <c r="C544" s="298" t="s">
        <v>2761</v>
      </c>
      <c r="D544" s="298" t="s">
        <v>2762</v>
      </c>
      <c r="E544" s="298" t="s">
        <v>2763</v>
      </c>
      <c r="F544" s="299" t="s">
        <v>3015</v>
      </c>
      <c r="G544" s="299"/>
      <c r="H544" s="298">
        <v>46031801</v>
      </c>
      <c r="I544" s="300">
        <v>1</v>
      </c>
      <c r="J544" s="298">
        <v>7</v>
      </c>
      <c r="K544" s="326">
        <v>826</v>
      </c>
      <c r="L544" s="299" t="s">
        <v>2764</v>
      </c>
      <c r="M544" s="301" t="s">
        <v>2765</v>
      </c>
    </row>
    <row r="545" spans="1:13" s="61" customFormat="1" ht="17.25" customHeight="1">
      <c r="A545" s="62"/>
      <c r="B545" s="146"/>
      <c r="C545" s="147"/>
      <c r="D545" s="146"/>
      <c r="E545" s="146"/>
      <c r="F545" s="148"/>
      <c r="G545" s="147"/>
      <c r="H545" s="147"/>
      <c r="I545" s="116">
        <f>SUBTOTAL(109,I540:I544)</f>
        <v>5</v>
      </c>
      <c r="J545" s="116">
        <f t="shared" ref="J545:K545" si="23">SUBTOTAL(109,J540:J544)</f>
        <v>30</v>
      </c>
      <c r="K545" s="116">
        <f t="shared" si="23"/>
        <v>3369</v>
      </c>
      <c r="L545" s="149"/>
      <c r="M545" s="148"/>
    </row>
    <row r="546" spans="1:13" ht="17.25" customHeight="1">
      <c r="A546" s="62"/>
      <c r="B546" s="108" t="s">
        <v>687</v>
      </c>
      <c r="C546" s="27" t="s">
        <v>688</v>
      </c>
      <c r="D546" s="27" t="s">
        <v>1925</v>
      </c>
      <c r="E546" s="27" t="s">
        <v>1929</v>
      </c>
      <c r="F546" s="178" t="s">
        <v>3016</v>
      </c>
      <c r="G546" s="27"/>
      <c r="H546" s="27" t="s">
        <v>689</v>
      </c>
      <c r="I546" s="104">
        <v>1</v>
      </c>
      <c r="J546" s="252">
        <v>5</v>
      </c>
      <c r="K546" s="253">
        <v>565</v>
      </c>
      <c r="L546" s="100" t="s">
        <v>1930</v>
      </c>
      <c r="M546" s="179" t="s">
        <v>1931</v>
      </c>
    </row>
    <row r="547" spans="1:13" s="61" customFormat="1" ht="17.25" customHeight="1">
      <c r="A547" s="62"/>
      <c r="B547" s="146"/>
      <c r="C547" s="147"/>
      <c r="D547" s="146"/>
      <c r="E547" s="146"/>
      <c r="F547" s="148"/>
      <c r="G547" s="147"/>
      <c r="H547" s="147"/>
      <c r="I547" s="116">
        <f>SUBTOTAL(109,I546)</f>
        <v>1</v>
      </c>
      <c r="J547" s="116">
        <f>SUBTOTAL(109,J546)</f>
        <v>5</v>
      </c>
      <c r="K547" s="116">
        <f>SUBTOTAL(109,K546)</f>
        <v>565</v>
      </c>
      <c r="L547" s="270"/>
      <c r="M547" s="148"/>
    </row>
    <row r="548" spans="1:13" ht="17.25" customHeight="1">
      <c r="A548" s="62"/>
      <c r="B548" s="103" t="s">
        <v>389</v>
      </c>
      <c r="C548" s="27" t="s">
        <v>474</v>
      </c>
      <c r="D548" s="55" t="s">
        <v>1425</v>
      </c>
      <c r="E548" s="55" t="s">
        <v>1932</v>
      </c>
      <c r="F548" s="107" t="s">
        <v>1933</v>
      </c>
      <c r="G548" s="27" t="s">
        <v>1934</v>
      </c>
      <c r="H548" s="27">
        <v>13062601</v>
      </c>
      <c r="I548" s="91">
        <v>1</v>
      </c>
      <c r="J548" s="105">
        <v>7</v>
      </c>
      <c r="K548" s="105">
        <v>917</v>
      </c>
      <c r="L548" s="127" t="s">
        <v>1935</v>
      </c>
      <c r="M548" s="107" t="s">
        <v>1936</v>
      </c>
    </row>
    <row r="549" spans="1:13" ht="17.25" customHeight="1">
      <c r="A549" s="62"/>
      <c r="B549" s="146"/>
      <c r="C549" s="147"/>
      <c r="D549" s="146"/>
      <c r="E549" s="146"/>
      <c r="F549" s="148"/>
      <c r="G549" s="147"/>
      <c r="H549" s="147"/>
      <c r="I549" s="116">
        <f>SUBTOTAL(109,I548)</f>
        <v>1</v>
      </c>
      <c r="J549" s="116">
        <f>SUBTOTAL(109,J548)</f>
        <v>7</v>
      </c>
      <c r="K549" s="116">
        <f>SUBTOTAL(109,K548)</f>
        <v>917</v>
      </c>
      <c r="L549" s="270"/>
      <c r="M549" s="148"/>
    </row>
    <row r="550" spans="1:13" ht="17.25" customHeight="1">
      <c r="A550" s="62"/>
      <c r="B550" s="103" t="s">
        <v>390</v>
      </c>
      <c r="C550" s="27" t="s">
        <v>474</v>
      </c>
      <c r="D550" s="55" t="s">
        <v>1937</v>
      </c>
      <c r="E550" s="55" t="s">
        <v>1938</v>
      </c>
      <c r="F550" s="107" t="s">
        <v>1939</v>
      </c>
      <c r="G550" s="27" t="s">
        <v>1940</v>
      </c>
      <c r="H550" s="27">
        <v>14012461</v>
      </c>
      <c r="I550" s="91">
        <v>1</v>
      </c>
      <c r="J550" s="91">
        <v>13</v>
      </c>
      <c r="K550" s="91">
        <v>2323</v>
      </c>
      <c r="L550" s="106" t="s">
        <v>807</v>
      </c>
      <c r="M550" s="107" t="s">
        <v>1941</v>
      </c>
    </row>
    <row r="551" spans="1:13" ht="17.25" customHeight="1">
      <c r="A551" s="62"/>
      <c r="B551" s="146"/>
      <c r="C551" s="147"/>
      <c r="D551" s="146"/>
      <c r="E551" s="146"/>
      <c r="F551" s="148"/>
      <c r="G551" s="147"/>
      <c r="H551" s="147"/>
      <c r="I551" s="116">
        <f>SUBTOTAL(109,I550)</f>
        <v>1</v>
      </c>
      <c r="J551" s="116">
        <f>SUBTOTAL(109,J550)</f>
        <v>13</v>
      </c>
      <c r="K551" s="116">
        <f>SUBTOTAL(109,K550)</f>
        <v>2323</v>
      </c>
      <c r="L551" s="149"/>
      <c r="M551" s="148"/>
    </row>
    <row r="552" spans="1:13" ht="17.25" customHeight="1">
      <c r="A552" s="62"/>
      <c r="B552" s="103" t="s">
        <v>446</v>
      </c>
      <c r="C552" s="27" t="s">
        <v>471</v>
      </c>
      <c r="D552" s="55" t="s">
        <v>33</v>
      </c>
      <c r="E552" s="55" t="s">
        <v>1942</v>
      </c>
      <c r="F552" s="107" t="s">
        <v>3017</v>
      </c>
      <c r="G552" s="27" t="s">
        <v>1943</v>
      </c>
      <c r="H552" s="27">
        <v>14060901</v>
      </c>
      <c r="I552" s="91">
        <v>1</v>
      </c>
      <c r="J552" s="105">
        <v>7</v>
      </c>
      <c r="K552" s="105">
        <v>1015</v>
      </c>
      <c r="L552" s="127" t="s">
        <v>1944</v>
      </c>
      <c r="M552" s="107" t="s">
        <v>1945</v>
      </c>
    </row>
    <row r="553" spans="1:13" s="61" customFormat="1" ht="17.25" customHeight="1">
      <c r="A553" s="62"/>
      <c r="B553" s="146"/>
      <c r="C553" s="147"/>
      <c r="D553" s="146"/>
      <c r="E553" s="146"/>
      <c r="F553" s="148"/>
      <c r="G553" s="147"/>
      <c r="H553" s="147"/>
      <c r="I553" s="116">
        <f>SUBTOTAL(109,I552)</f>
        <v>1</v>
      </c>
      <c r="J553" s="116">
        <f>SUBTOTAL(109,J552)</f>
        <v>7</v>
      </c>
      <c r="K553" s="116">
        <f>SUBTOTAL(109,K552)</f>
        <v>1015</v>
      </c>
      <c r="L553" s="270"/>
      <c r="M553" s="148"/>
    </row>
    <row r="554" spans="1:13" ht="17.25" customHeight="1">
      <c r="A554" s="62"/>
      <c r="B554" s="108" t="s">
        <v>682</v>
      </c>
      <c r="C554" s="27" t="s">
        <v>683</v>
      </c>
      <c r="D554" s="27" t="s">
        <v>1946</v>
      </c>
      <c r="E554" s="27" t="s">
        <v>1947</v>
      </c>
      <c r="F554" s="304" t="s">
        <v>3018</v>
      </c>
      <c r="G554" s="174" t="s">
        <v>1948</v>
      </c>
      <c r="H554" s="174">
        <v>14073221</v>
      </c>
      <c r="I554" s="104">
        <v>1</v>
      </c>
      <c r="J554" s="27">
        <v>7</v>
      </c>
      <c r="K554" s="99">
        <v>890</v>
      </c>
      <c r="L554" s="153" t="s">
        <v>1949</v>
      </c>
      <c r="M554" s="100" t="s">
        <v>1950</v>
      </c>
    </row>
    <row r="555" spans="1:13" ht="17.25" customHeight="1">
      <c r="A555" s="62"/>
      <c r="B555" s="263"/>
      <c r="C555" s="264"/>
      <c r="D555" s="263"/>
      <c r="E555" s="263"/>
      <c r="F555" s="265"/>
      <c r="G555" s="147"/>
      <c r="H555" s="147"/>
      <c r="I555" s="113">
        <f>SUBTOTAL(109,I554)</f>
        <v>1</v>
      </c>
      <c r="J555" s="113">
        <f>SUBTOTAL(109,J554)</f>
        <v>7</v>
      </c>
      <c r="K555" s="113">
        <f>SUBTOTAL(109,K554)</f>
        <v>890</v>
      </c>
      <c r="L555" s="277"/>
      <c r="M555" s="265"/>
    </row>
    <row r="556" spans="1:13" ht="17.25" customHeight="1">
      <c r="A556" s="62"/>
      <c r="B556" s="108" t="s">
        <v>2670</v>
      </c>
      <c r="C556" s="27" t="s">
        <v>2674</v>
      </c>
      <c r="D556" s="27" t="s">
        <v>2671</v>
      </c>
      <c r="E556" s="27" t="s">
        <v>2672</v>
      </c>
      <c r="F556" s="304" t="s">
        <v>3019</v>
      </c>
      <c r="G556" s="450" t="s">
        <v>3728</v>
      </c>
      <c r="H556" s="347">
        <v>14243551</v>
      </c>
      <c r="I556" s="27">
        <v>1</v>
      </c>
      <c r="J556" s="27">
        <v>9</v>
      </c>
      <c r="K556" s="99">
        <v>1263</v>
      </c>
      <c r="L556" s="101" t="s">
        <v>1111</v>
      </c>
      <c r="M556" s="110" t="s">
        <v>2673</v>
      </c>
    </row>
    <row r="557" spans="1:13" ht="17.25" customHeight="1">
      <c r="A557" s="62"/>
      <c r="B557" s="263"/>
      <c r="C557" s="264"/>
      <c r="D557" s="263"/>
      <c r="E557" s="263"/>
      <c r="F557" s="265"/>
      <c r="G557" s="147"/>
      <c r="H557" s="147"/>
      <c r="I557" s="113">
        <f>SUBTOTAL(109,I556:I556)</f>
        <v>1</v>
      </c>
      <c r="J557" s="113">
        <f>SUBTOTAL(109,J556:J556)</f>
        <v>9</v>
      </c>
      <c r="K557" s="113">
        <f>SUBTOTAL(109,K556:K556)</f>
        <v>1263</v>
      </c>
      <c r="L557" s="277"/>
      <c r="M557" s="265"/>
    </row>
    <row r="558" spans="1:13" s="61" customFormat="1" ht="17.25" customHeight="1">
      <c r="A558" s="62"/>
      <c r="B558" s="103" t="s">
        <v>392</v>
      </c>
      <c r="C558" s="27" t="s">
        <v>474</v>
      </c>
      <c r="D558" s="55" t="s">
        <v>1951</v>
      </c>
      <c r="E558" s="55" t="s">
        <v>1952</v>
      </c>
      <c r="F558" s="107" t="s">
        <v>3020</v>
      </c>
      <c r="G558" s="27" t="s">
        <v>1953</v>
      </c>
      <c r="H558" s="27">
        <v>51059970</v>
      </c>
      <c r="I558" s="91">
        <v>1</v>
      </c>
      <c r="J558" s="91">
        <v>8</v>
      </c>
      <c r="K558" s="91">
        <v>1114</v>
      </c>
      <c r="L558" s="106" t="s">
        <v>807</v>
      </c>
      <c r="M558" s="107" t="s">
        <v>1954</v>
      </c>
    </row>
    <row r="559" spans="1:13" ht="17.25" customHeight="1">
      <c r="A559" s="62"/>
      <c r="B559" s="146"/>
      <c r="C559" s="147"/>
      <c r="D559" s="146"/>
      <c r="E559" s="146"/>
      <c r="F559" s="148"/>
      <c r="G559" s="147"/>
      <c r="H559" s="147"/>
      <c r="I559" s="116">
        <f>SUBTOTAL(109,I558)</f>
        <v>1</v>
      </c>
      <c r="J559" s="116">
        <f>SUBTOTAL(109,J558)</f>
        <v>8</v>
      </c>
      <c r="K559" s="116">
        <f>SUBTOTAL(109,K558)</f>
        <v>1114</v>
      </c>
      <c r="L559" s="149"/>
      <c r="M559" s="148"/>
    </row>
    <row r="560" spans="1:13" s="61" customFormat="1" ht="17.25" customHeight="1">
      <c r="A560" s="62"/>
      <c r="B560" s="103" t="s">
        <v>393</v>
      </c>
      <c r="C560" s="27" t="s">
        <v>474</v>
      </c>
      <c r="D560" s="55" t="s">
        <v>11</v>
      </c>
      <c r="E560" s="55" t="s">
        <v>1955</v>
      </c>
      <c r="F560" s="107" t="s">
        <v>3021</v>
      </c>
      <c r="G560" s="27" t="s">
        <v>1956</v>
      </c>
      <c r="H560" s="27">
        <v>51037601</v>
      </c>
      <c r="I560" s="91">
        <v>1</v>
      </c>
      <c r="J560" s="128">
        <v>7</v>
      </c>
      <c r="K560" s="128">
        <v>850</v>
      </c>
      <c r="L560" s="106" t="s">
        <v>1957</v>
      </c>
      <c r="M560" s="107" t="s">
        <v>1958</v>
      </c>
    </row>
    <row r="561" spans="1:13" s="63" customFormat="1" ht="17.25" customHeight="1">
      <c r="A561" s="61"/>
      <c r="B561" s="103" t="s">
        <v>576</v>
      </c>
      <c r="C561" s="27" t="s">
        <v>496</v>
      </c>
      <c r="D561" s="55" t="s">
        <v>24</v>
      </c>
      <c r="E561" s="55" t="s">
        <v>1955</v>
      </c>
      <c r="F561" s="107" t="s">
        <v>3022</v>
      </c>
      <c r="G561" s="27" t="s">
        <v>1959</v>
      </c>
      <c r="H561" s="27">
        <v>51030041</v>
      </c>
      <c r="I561" s="91">
        <v>1</v>
      </c>
      <c r="J561" s="128">
        <v>11</v>
      </c>
      <c r="K561" s="128">
        <v>1599</v>
      </c>
      <c r="L561" s="106" t="s">
        <v>1193</v>
      </c>
      <c r="M561" s="107" t="s">
        <v>1960</v>
      </c>
    </row>
    <row r="562" spans="1:13" s="61" customFormat="1" ht="17.25" customHeight="1">
      <c r="A562" s="62"/>
      <c r="B562" s="146"/>
      <c r="C562" s="147"/>
      <c r="D562" s="146"/>
      <c r="E562" s="146"/>
      <c r="F562" s="148"/>
      <c r="G562" s="147"/>
      <c r="H562" s="147"/>
      <c r="I562" s="116">
        <f>SUBTOTAL(109,I560:I561)</f>
        <v>2</v>
      </c>
      <c r="J562" s="116">
        <f>SUBTOTAL(109,J560:J561)</f>
        <v>18</v>
      </c>
      <c r="K562" s="116">
        <f>SUBTOTAL(109,K560:K561)</f>
        <v>2449</v>
      </c>
      <c r="L562" s="149"/>
      <c r="M562" s="148"/>
    </row>
    <row r="563" spans="1:13" ht="17.25" customHeight="1">
      <c r="A563" s="62"/>
      <c r="B563" s="103" t="s">
        <v>394</v>
      </c>
      <c r="C563" s="27" t="s">
        <v>474</v>
      </c>
      <c r="D563" s="55" t="s">
        <v>1318</v>
      </c>
      <c r="E563" s="55" t="s">
        <v>1961</v>
      </c>
      <c r="F563" s="107" t="s">
        <v>1962</v>
      </c>
      <c r="G563" s="27" t="s">
        <v>1963</v>
      </c>
      <c r="H563" s="27">
        <v>51159961</v>
      </c>
      <c r="I563" s="91">
        <v>1</v>
      </c>
      <c r="J563" s="91">
        <v>8</v>
      </c>
      <c r="K563" s="91">
        <v>1364</v>
      </c>
      <c r="L563" s="106" t="s">
        <v>807</v>
      </c>
      <c r="M563" s="107" t="s">
        <v>1964</v>
      </c>
    </row>
    <row r="564" spans="1:13" ht="17.25" customHeight="1">
      <c r="A564" s="62"/>
      <c r="B564" s="146"/>
      <c r="C564" s="147"/>
      <c r="D564" s="146"/>
      <c r="E564" s="146"/>
      <c r="F564" s="148"/>
      <c r="G564" s="147"/>
      <c r="H564" s="147"/>
      <c r="I564" s="116">
        <f>SUBTOTAL(109,I563)</f>
        <v>1</v>
      </c>
      <c r="J564" s="116">
        <f>SUBTOTAL(109,J563)</f>
        <v>8</v>
      </c>
      <c r="K564" s="116">
        <f>SUBTOTAL(109,K563)</f>
        <v>1364</v>
      </c>
      <c r="L564" s="149"/>
      <c r="M564" s="148"/>
    </row>
    <row r="565" spans="1:13" s="63" customFormat="1" ht="17.25" customHeight="1">
      <c r="A565" s="62"/>
      <c r="B565" s="103" t="s">
        <v>395</v>
      </c>
      <c r="C565" s="27" t="s">
        <v>111</v>
      </c>
      <c r="D565" s="55" t="s">
        <v>11</v>
      </c>
      <c r="E565" s="55" t="s">
        <v>196</v>
      </c>
      <c r="F565" s="107" t="s">
        <v>3023</v>
      </c>
      <c r="G565" s="27" t="s">
        <v>1965</v>
      </c>
      <c r="H565" s="27">
        <v>51080601</v>
      </c>
      <c r="I565" s="91">
        <v>1</v>
      </c>
      <c r="J565" s="128">
        <v>9</v>
      </c>
      <c r="K565" s="128">
        <v>1314</v>
      </c>
      <c r="L565" s="106" t="s">
        <v>807</v>
      </c>
      <c r="M565" s="107" t="s">
        <v>1966</v>
      </c>
    </row>
    <row r="566" spans="1:13" ht="17.25" customHeight="1">
      <c r="A566" s="62"/>
      <c r="B566" s="146"/>
      <c r="C566" s="147"/>
      <c r="D566" s="146"/>
      <c r="E566" s="146"/>
      <c r="F566" s="148"/>
      <c r="G566" s="147"/>
      <c r="H566" s="147"/>
      <c r="I566" s="116">
        <f>SUBTOTAL(109,I565)</f>
        <v>1</v>
      </c>
      <c r="J566" s="116">
        <f>SUBTOTAL(109,J565)</f>
        <v>9</v>
      </c>
      <c r="K566" s="116">
        <f>SUBTOTAL(109,K565)</f>
        <v>1314</v>
      </c>
      <c r="L566" s="149"/>
      <c r="M566" s="148"/>
    </row>
    <row r="567" spans="1:13" ht="17.25" customHeight="1">
      <c r="A567" s="61"/>
      <c r="B567" s="103" t="s">
        <v>577</v>
      </c>
      <c r="C567" s="27" t="s">
        <v>496</v>
      </c>
      <c r="D567" s="55" t="s">
        <v>24</v>
      </c>
      <c r="E567" s="55" t="s">
        <v>578</v>
      </c>
      <c r="F567" s="106" t="s">
        <v>3024</v>
      </c>
      <c r="G567" s="27" t="s">
        <v>1967</v>
      </c>
      <c r="H567" s="27">
        <v>51088211</v>
      </c>
      <c r="I567" s="91">
        <v>1</v>
      </c>
      <c r="J567" s="128">
        <v>6</v>
      </c>
      <c r="K567" s="128">
        <v>780</v>
      </c>
      <c r="L567" s="106" t="s">
        <v>1968</v>
      </c>
      <c r="M567" s="107" t="s">
        <v>1969</v>
      </c>
    </row>
    <row r="568" spans="1:13" ht="17.25" customHeight="1">
      <c r="A568" s="62"/>
      <c r="B568" s="146"/>
      <c r="C568" s="147"/>
      <c r="D568" s="146"/>
      <c r="E568" s="146"/>
      <c r="F568" s="148"/>
      <c r="G568" s="147"/>
      <c r="H568" s="147"/>
      <c r="I568" s="116">
        <f>SUBTOTAL(109,I567)</f>
        <v>1</v>
      </c>
      <c r="J568" s="116">
        <f>SUBTOTAL(109,J567)</f>
        <v>6</v>
      </c>
      <c r="K568" s="116">
        <f>SUBTOTAL(109,K567)</f>
        <v>780</v>
      </c>
      <c r="L568" s="149"/>
      <c r="M568" s="148"/>
    </row>
    <row r="569" spans="1:13" ht="17.25" customHeight="1">
      <c r="A569" s="62"/>
      <c r="B569" s="103" t="s">
        <v>583</v>
      </c>
      <c r="C569" s="27" t="s">
        <v>496</v>
      </c>
      <c r="D569" s="55" t="s">
        <v>24</v>
      </c>
      <c r="E569" s="55" t="s">
        <v>1970</v>
      </c>
      <c r="F569" s="106" t="s">
        <v>3025</v>
      </c>
      <c r="G569" s="27" t="s">
        <v>1971</v>
      </c>
      <c r="H569" s="27">
        <v>51140061</v>
      </c>
      <c r="I569" s="91">
        <v>1</v>
      </c>
      <c r="J569" s="128">
        <v>11</v>
      </c>
      <c r="K569" s="128">
        <v>1429</v>
      </c>
      <c r="L569" s="106" t="s">
        <v>1193</v>
      </c>
      <c r="M569" s="107" t="s">
        <v>1972</v>
      </c>
    </row>
    <row r="570" spans="1:13" ht="17.25" customHeight="1">
      <c r="A570" s="62"/>
      <c r="B570" s="146"/>
      <c r="C570" s="147"/>
      <c r="D570" s="146"/>
      <c r="E570" s="146"/>
      <c r="F570" s="148"/>
      <c r="G570" s="147"/>
      <c r="H570" s="147"/>
      <c r="I570" s="116">
        <f>SUBTOTAL(109,I569)</f>
        <v>1</v>
      </c>
      <c r="J570" s="116">
        <f>SUBTOTAL(109,J569)</f>
        <v>11</v>
      </c>
      <c r="K570" s="116">
        <f>SUBTOTAL(109,K569)</f>
        <v>1429</v>
      </c>
      <c r="L570" s="149"/>
      <c r="M570" s="148"/>
    </row>
    <row r="571" spans="1:13" ht="17.25" customHeight="1">
      <c r="A571" s="62"/>
      <c r="B571" s="55" t="s">
        <v>605</v>
      </c>
      <c r="C571" s="27" t="s">
        <v>496</v>
      </c>
      <c r="D571" s="55" t="s">
        <v>24</v>
      </c>
      <c r="E571" s="55" t="s">
        <v>1973</v>
      </c>
      <c r="F571" s="107" t="s">
        <v>3026</v>
      </c>
      <c r="G571" s="27" t="s">
        <v>1974</v>
      </c>
      <c r="H571" s="27">
        <v>51160161</v>
      </c>
      <c r="I571" s="91">
        <v>1</v>
      </c>
      <c r="J571" s="91">
        <v>9</v>
      </c>
      <c r="K571" s="91">
        <v>1383</v>
      </c>
      <c r="L571" s="106" t="s">
        <v>1193</v>
      </c>
      <c r="M571" s="107" t="s">
        <v>1975</v>
      </c>
    </row>
    <row r="572" spans="1:13" ht="17.25" customHeight="1">
      <c r="A572" s="62"/>
      <c r="B572" s="146"/>
      <c r="C572" s="147"/>
      <c r="D572" s="146"/>
      <c r="E572" s="146"/>
      <c r="F572" s="148"/>
      <c r="G572" s="147"/>
      <c r="H572" s="147"/>
      <c r="I572" s="116">
        <f>SUBTOTAL(109,I571)</f>
        <v>1</v>
      </c>
      <c r="J572" s="116">
        <f>SUBTOTAL(109,J571)</f>
        <v>9</v>
      </c>
      <c r="K572" s="116">
        <f>SUBTOTAL(109,K571)</f>
        <v>1383</v>
      </c>
      <c r="L572" s="149"/>
      <c r="M572" s="148"/>
    </row>
    <row r="573" spans="1:13" ht="17.25" customHeight="1">
      <c r="A573" s="62"/>
      <c r="B573" s="55" t="s">
        <v>781</v>
      </c>
      <c r="C573" s="27" t="s">
        <v>782</v>
      </c>
      <c r="D573" s="55" t="s">
        <v>24</v>
      </c>
      <c r="E573" s="55" t="s">
        <v>1976</v>
      </c>
      <c r="F573" s="304" t="s">
        <v>3027</v>
      </c>
      <c r="G573" s="27" t="s">
        <v>1977</v>
      </c>
      <c r="H573" s="27">
        <v>51130161</v>
      </c>
      <c r="I573" s="91">
        <v>1</v>
      </c>
      <c r="J573" s="91">
        <v>8</v>
      </c>
      <c r="K573" s="91">
        <v>845</v>
      </c>
      <c r="L573" s="106" t="s">
        <v>1978</v>
      </c>
      <c r="M573" s="107" t="s">
        <v>1979</v>
      </c>
    </row>
    <row r="574" spans="1:13" ht="17.25" customHeight="1">
      <c r="A574" s="62"/>
      <c r="B574" s="383" t="s">
        <v>3158</v>
      </c>
      <c r="C574" s="383" t="s">
        <v>2761</v>
      </c>
      <c r="D574" s="303" t="s">
        <v>3159</v>
      </c>
      <c r="E574" s="303" t="s">
        <v>3160</v>
      </c>
      <c r="F574" s="391" t="s">
        <v>3161</v>
      </c>
      <c r="G574" s="352" t="s">
        <v>3666</v>
      </c>
      <c r="H574" s="303">
        <v>51130511</v>
      </c>
      <c r="I574" s="385">
        <v>1</v>
      </c>
      <c r="J574" s="392">
        <v>7</v>
      </c>
      <c r="K574" s="494">
        <v>1058</v>
      </c>
      <c r="L574" s="388" t="s">
        <v>3162</v>
      </c>
      <c r="M574" s="389" t="s">
        <v>3163</v>
      </c>
    </row>
    <row r="575" spans="1:13" ht="17.25" customHeight="1">
      <c r="A575" s="62"/>
      <c r="B575" s="263"/>
      <c r="C575" s="264"/>
      <c r="D575" s="263"/>
      <c r="E575" s="263"/>
      <c r="F575" s="265"/>
      <c r="G575" s="147"/>
      <c r="H575" s="147"/>
      <c r="I575" s="113">
        <f>SUBTOTAL(109,I573:I574)</f>
        <v>2</v>
      </c>
      <c r="J575" s="113">
        <f>SUBTOTAL(109,J573:J574)</f>
        <v>15</v>
      </c>
      <c r="K575" s="113">
        <f>SUBTOTAL(109,K573:K574)</f>
        <v>1903</v>
      </c>
      <c r="L575" s="268"/>
      <c r="M575" s="265"/>
    </row>
    <row r="576" spans="1:13" s="32" customFormat="1" ht="17.25" customHeight="1">
      <c r="A576" s="75"/>
      <c r="B576" s="55" t="s">
        <v>2562</v>
      </c>
      <c r="C576" s="27" t="s">
        <v>2565</v>
      </c>
      <c r="D576" s="55" t="s">
        <v>24</v>
      </c>
      <c r="E576" s="55" t="s">
        <v>2563</v>
      </c>
      <c r="F576" s="304" t="s">
        <v>3028</v>
      </c>
      <c r="G576" s="352" t="s">
        <v>3667</v>
      </c>
      <c r="H576" s="27">
        <v>51176121</v>
      </c>
      <c r="I576" s="27">
        <v>1</v>
      </c>
      <c r="J576" s="91">
        <v>8</v>
      </c>
      <c r="K576" s="91">
        <v>1075</v>
      </c>
      <c r="L576" s="228" t="s">
        <v>1193</v>
      </c>
      <c r="M576" s="106" t="s">
        <v>2564</v>
      </c>
    </row>
    <row r="577" spans="1:14" ht="17.25" customHeight="1">
      <c r="A577" s="62"/>
      <c r="B577" s="263"/>
      <c r="C577" s="264"/>
      <c r="D577" s="263"/>
      <c r="E577" s="263"/>
      <c r="F577" s="265"/>
      <c r="G577" s="147"/>
      <c r="H577" s="147"/>
      <c r="I577" s="113">
        <f>SUBTOTAL(109,I576)</f>
        <v>1</v>
      </c>
      <c r="J577" s="113">
        <f>SUBTOTAL(109,J576)</f>
        <v>8</v>
      </c>
      <c r="K577" s="113">
        <f>SUBTOTAL(109,K576)</f>
        <v>1075</v>
      </c>
      <c r="L577" s="268"/>
      <c r="M577" s="265"/>
    </row>
    <row r="578" spans="1:14" ht="17.25" customHeight="1">
      <c r="A578" s="62"/>
      <c r="B578" s="103" t="s">
        <v>229</v>
      </c>
      <c r="C578" s="27" t="s">
        <v>782</v>
      </c>
      <c r="D578" s="55" t="s">
        <v>24</v>
      </c>
      <c r="E578" s="55" t="s">
        <v>2744</v>
      </c>
      <c r="F578" s="107" t="s">
        <v>3117</v>
      </c>
      <c r="G578" s="27" t="s">
        <v>1100</v>
      </c>
      <c r="H578" s="27">
        <v>51011011</v>
      </c>
      <c r="I578" s="104">
        <v>1</v>
      </c>
      <c r="J578" s="128">
        <v>8</v>
      </c>
      <c r="K578" s="128">
        <v>941</v>
      </c>
      <c r="L578" s="106" t="s">
        <v>1101</v>
      </c>
      <c r="M578" s="107" t="s">
        <v>2743</v>
      </c>
    </row>
    <row r="579" spans="1:14" s="130" customFormat="1" ht="16.5" customHeight="1">
      <c r="A579" s="129"/>
      <c r="B579" s="180" t="s">
        <v>2706</v>
      </c>
      <c r="C579" s="192" t="s">
        <v>782</v>
      </c>
      <c r="D579" s="192" t="s">
        <v>1326</v>
      </c>
      <c r="E579" s="192" t="s">
        <v>2745</v>
      </c>
      <c r="F579" s="304" t="s">
        <v>3029</v>
      </c>
      <c r="G579" s="469" t="s">
        <v>3668</v>
      </c>
      <c r="H579" s="192">
        <v>51015881</v>
      </c>
      <c r="I579" s="296">
        <v>1</v>
      </c>
      <c r="J579" s="192">
        <v>7</v>
      </c>
      <c r="K579" s="213">
        <v>961</v>
      </c>
      <c r="L579" s="225" t="s">
        <v>829</v>
      </c>
      <c r="M579" s="260" t="s">
        <v>2707</v>
      </c>
      <c r="N579" s="137"/>
    </row>
    <row r="580" spans="1:14" s="61" customFormat="1" ht="17.25" customHeight="1">
      <c r="A580" s="62"/>
      <c r="B580" s="263"/>
      <c r="C580" s="264"/>
      <c r="D580" s="263"/>
      <c r="E580" s="263"/>
      <c r="F580" s="265"/>
      <c r="G580" s="147"/>
      <c r="H580" s="147"/>
      <c r="I580" s="113">
        <f>SUBTOTAL(109,I578:I579)</f>
        <v>2</v>
      </c>
      <c r="J580" s="113">
        <f t="shared" ref="J580:K580" si="24">SUBTOTAL(109,J578:J579)</f>
        <v>15</v>
      </c>
      <c r="K580" s="113">
        <f t="shared" si="24"/>
        <v>1902</v>
      </c>
      <c r="L580" s="268"/>
      <c r="M580" s="265"/>
    </row>
    <row r="581" spans="1:14" ht="17.25" customHeight="1">
      <c r="A581" s="61"/>
      <c r="B581" s="321" t="s">
        <v>3436</v>
      </c>
      <c r="C581" s="321" t="s">
        <v>3412</v>
      </c>
      <c r="D581" s="317" t="s">
        <v>1105</v>
      </c>
      <c r="E581" s="317" t="s">
        <v>3437</v>
      </c>
      <c r="F581" s="334" t="s">
        <v>3438</v>
      </c>
      <c r="G581" s="469" t="s">
        <v>3669</v>
      </c>
      <c r="H581" s="447">
        <v>51079811</v>
      </c>
      <c r="I581" s="298">
        <v>1</v>
      </c>
      <c r="J581" s="298">
        <v>8</v>
      </c>
      <c r="K581" s="326">
        <v>970</v>
      </c>
      <c r="L581" s="299" t="s">
        <v>3439</v>
      </c>
      <c r="M581" s="319" t="s">
        <v>3440</v>
      </c>
    </row>
    <row r="582" spans="1:14" s="61" customFormat="1" ht="17.25" customHeight="1">
      <c r="A582" s="62"/>
      <c r="B582" s="263"/>
      <c r="C582" s="264"/>
      <c r="D582" s="263"/>
      <c r="E582" s="263"/>
      <c r="F582" s="265"/>
      <c r="G582" s="147"/>
      <c r="H582" s="147"/>
      <c r="I582" s="113">
        <f>SUBTOTAL(109,I581)</f>
        <v>1</v>
      </c>
      <c r="J582" s="113">
        <f t="shared" ref="J582:K582" si="25">SUBTOTAL(109,J581)</f>
        <v>8</v>
      </c>
      <c r="K582" s="113">
        <f t="shared" si="25"/>
        <v>970</v>
      </c>
      <c r="L582" s="268"/>
      <c r="M582" s="265"/>
    </row>
    <row r="583" spans="1:14" s="63" customFormat="1" ht="17.25" customHeight="1">
      <c r="A583" s="62"/>
      <c r="B583" s="103" t="s">
        <v>396</v>
      </c>
      <c r="C583" s="27" t="s">
        <v>474</v>
      </c>
      <c r="D583" s="55" t="s">
        <v>1980</v>
      </c>
      <c r="E583" s="55" t="s">
        <v>1981</v>
      </c>
      <c r="F583" s="107" t="s">
        <v>1982</v>
      </c>
      <c r="G583" s="27" t="s">
        <v>1983</v>
      </c>
      <c r="H583" s="27">
        <v>42021801</v>
      </c>
      <c r="I583" s="91">
        <v>1</v>
      </c>
      <c r="J583" s="91">
        <v>9</v>
      </c>
      <c r="K583" s="91">
        <v>1397</v>
      </c>
      <c r="L583" s="106" t="s">
        <v>807</v>
      </c>
      <c r="M583" s="107" t="s">
        <v>1984</v>
      </c>
    </row>
    <row r="584" spans="1:14" s="61" customFormat="1" ht="17.25" customHeight="1">
      <c r="A584" s="62"/>
      <c r="B584" s="146"/>
      <c r="C584" s="147"/>
      <c r="D584" s="146"/>
      <c r="E584" s="146"/>
      <c r="F584" s="148"/>
      <c r="G584" s="147"/>
      <c r="H584" s="147"/>
      <c r="I584" s="116">
        <f>SUBTOTAL(109,I583)</f>
        <v>1</v>
      </c>
      <c r="J584" s="116">
        <f>SUBTOTAL(109,J583)</f>
        <v>9</v>
      </c>
      <c r="K584" s="116">
        <f>SUBTOTAL(109,K583)</f>
        <v>1397</v>
      </c>
      <c r="L584" s="149"/>
      <c r="M584" s="148"/>
    </row>
    <row r="585" spans="1:14" s="65" customFormat="1" ht="17.25" customHeight="1">
      <c r="A585" s="62"/>
      <c r="B585" s="103" t="s">
        <v>397</v>
      </c>
      <c r="C585" s="27" t="s">
        <v>474</v>
      </c>
      <c r="D585" s="55" t="s">
        <v>5</v>
      </c>
      <c r="E585" s="55" t="s">
        <v>1985</v>
      </c>
      <c r="F585" s="107" t="s">
        <v>3030</v>
      </c>
      <c r="G585" s="55" t="s">
        <v>1986</v>
      </c>
      <c r="H585" s="55">
        <v>42062701</v>
      </c>
      <c r="I585" s="91">
        <v>1</v>
      </c>
      <c r="J585" s="128">
        <v>7</v>
      </c>
      <c r="K585" s="91">
        <v>931</v>
      </c>
      <c r="L585" s="106" t="s">
        <v>1987</v>
      </c>
      <c r="M585" s="115" t="s">
        <v>1988</v>
      </c>
    </row>
    <row r="586" spans="1:14" ht="17.25" customHeight="1">
      <c r="A586" s="62"/>
      <c r="B586" s="146"/>
      <c r="C586" s="147"/>
      <c r="D586" s="146"/>
      <c r="E586" s="146"/>
      <c r="F586" s="148"/>
      <c r="G586" s="146"/>
      <c r="H586" s="146"/>
      <c r="I586" s="116">
        <f>SUBTOTAL(109,I585)</f>
        <v>1</v>
      </c>
      <c r="J586" s="116">
        <f>SUBTOTAL(109,J585)</f>
        <v>7</v>
      </c>
      <c r="K586" s="116">
        <f>SUBTOTAL(109,K585)</f>
        <v>931</v>
      </c>
      <c r="L586" s="149"/>
      <c r="M586" s="267"/>
    </row>
    <row r="587" spans="1:14" s="76" customFormat="1" ht="17.25" customHeight="1">
      <c r="A587" s="62"/>
      <c r="B587" s="103" t="s">
        <v>398</v>
      </c>
      <c r="C587" s="27" t="s">
        <v>111</v>
      </c>
      <c r="D587" s="55" t="s">
        <v>1989</v>
      </c>
      <c r="E587" s="55" t="s">
        <v>1990</v>
      </c>
      <c r="F587" s="107" t="s">
        <v>3031</v>
      </c>
      <c r="G587" s="27" t="s">
        <v>1991</v>
      </c>
      <c r="H587" s="27">
        <v>42041401</v>
      </c>
      <c r="I587" s="91">
        <v>1</v>
      </c>
      <c r="J587" s="128">
        <v>10</v>
      </c>
      <c r="K587" s="128">
        <v>1714</v>
      </c>
      <c r="L587" s="106" t="s">
        <v>1992</v>
      </c>
      <c r="M587" s="107" t="s">
        <v>1993</v>
      </c>
    </row>
    <row r="588" spans="1:14" ht="17.25" customHeight="1">
      <c r="A588" s="62"/>
      <c r="B588" s="146"/>
      <c r="C588" s="147"/>
      <c r="D588" s="146"/>
      <c r="E588" s="146"/>
      <c r="F588" s="148"/>
      <c r="G588" s="147"/>
      <c r="H588" s="147"/>
      <c r="I588" s="116">
        <f>SUBTOTAL(109,I587)</f>
        <v>1</v>
      </c>
      <c r="J588" s="116">
        <f>SUBTOTAL(109,J587)</f>
        <v>10</v>
      </c>
      <c r="K588" s="116">
        <f>SUBTOTAL(109,K587)</f>
        <v>1714</v>
      </c>
      <c r="L588" s="149"/>
      <c r="M588" s="148"/>
    </row>
    <row r="589" spans="1:14" ht="17.25" customHeight="1">
      <c r="A589" s="74"/>
      <c r="B589" s="55" t="s">
        <v>239</v>
      </c>
      <c r="C589" s="27" t="s">
        <v>505</v>
      </c>
      <c r="D589" s="55" t="s">
        <v>1117</v>
      </c>
      <c r="E589" s="55" t="s">
        <v>1994</v>
      </c>
      <c r="F589" s="304" t="s">
        <v>3032</v>
      </c>
      <c r="G589" s="27" t="s">
        <v>1995</v>
      </c>
      <c r="H589" s="27">
        <v>42040801</v>
      </c>
      <c r="I589" s="91">
        <v>1</v>
      </c>
      <c r="J589" s="91">
        <v>6</v>
      </c>
      <c r="K589" s="91">
        <v>795</v>
      </c>
      <c r="L589" s="106" t="s">
        <v>1996</v>
      </c>
      <c r="M589" s="107" t="s">
        <v>1997</v>
      </c>
    </row>
    <row r="590" spans="1:14" ht="17.25" customHeight="1">
      <c r="A590" s="62"/>
      <c r="B590" s="263"/>
      <c r="C590" s="264"/>
      <c r="D590" s="263"/>
      <c r="E590" s="263"/>
      <c r="F590" s="265"/>
      <c r="G590" s="147"/>
      <c r="H590" s="147"/>
      <c r="I590" s="113">
        <f>SUBTOTAL(109,I589)</f>
        <v>1</v>
      </c>
      <c r="J590" s="113">
        <f>SUBTOTAL(109,J589)</f>
        <v>6</v>
      </c>
      <c r="K590" s="113">
        <f>SUBTOTAL(109,K589)</f>
        <v>795</v>
      </c>
      <c r="L590" s="268"/>
      <c r="M590" s="265"/>
    </row>
    <row r="591" spans="1:14" ht="17.25" customHeight="1">
      <c r="A591" s="75"/>
      <c r="B591" s="55" t="s">
        <v>508</v>
      </c>
      <c r="C591" s="27" t="s">
        <v>517</v>
      </c>
      <c r="D591" s="55" t="s">
        <v>1117</v>
      </c>
      <c r="E591" s="55" t="s">
        <v>1998</v>
      </c>
      <c r="F591" s="107" t="s">
        <v>1999</v>
      </c>
      <c r="G591" s="27" t="s">
        <v>2000</v>
      </c>
      <c r="H591" s="27">
        <v>42092701</v>
      </c>
      <c r="I591" s="91">
        <v>1</v>
      </c>
      <c r="J591" s="128">
        <v>9</v>
      </c>
      <c r="K591" s="128">
        <v>1387</v>
      </c>
      <c r="L591" s="106" t="s">
        <v>1193</v>
      </c>
      <c r="M591" s="107" t="s">
        <v>2001</v>
      </c>
    </row>
    <row r="592" spans="1:14" ht="17.25" customHeight="1">
      <c r="A592" s="62"/>
      <c r="B592" s="146"/>
      <c r="C592" s="147"/>
      <c r="D592" s="146"/>
      <c r="E592" s="146"/>
      <c r="F592" s="148"/>
      <c r="G592" s="147"/>
      <c r="H592" s="147"/>
      <c r="I592" s="116">
        <f>SUBTOTAL(109,I591)</f>
        <v>1</v>
      </c>
      <c r="J592" s="116">
        <f>SUBTOTAL(109,J591)</f>
        <v>9</v>
      </c>
      <c r="K592" s="116">
        <f>SUBTOTAL(109,K591)</f>
        <v>1387</v>
      </c>
      <c r="L592" s="149"/>
      <c r="M592" s="148"/>
    </row>
    <row r="593" spans="1:14" ht="17.25" customHeight="1">
      <c r="A593" s="62"/>
      <c r="B593" s="103" t="s">
        <v>399</v>
      </c>
      <c r="C593" s="27" t="s">
        <v>474</v>
      </c>
      <c r="D593" s="55" t="s">
        <v>1331</v>
      </c>
      <c r="E593" s="55" t="s">
        <v>2002</v>
      </c>
      <c r="F593" s="107" t="s">
        <v>3033</v>
      </c>
      <c r="G593" s="27" t="s">
        <v>2003</v>
      </c>
      <c r="H593" s="27">
        <v>34030801</v>
      </c>
      <c r="I593" s="91">
        <v>1</v>
      </c>
      <c r="J593" s="128">
        <v>8</v>
      </c>
      <c r="K593" s="128">
        <v>1136</v>
      </c>
      <c r="L593" s="106" t="s">
        <v>807</v>
      </c>
      <c r="M593" s="107" t="s">
        <v>2004</v>
      </c>
    </row>
    <row r="594" spans="1:14" ht="17.25" customHeight="1">
      <c r="A594" s="62"/>
      <c r="B594" s="103" t="s">
        <v>400</v>
      </c>
      <c r="C594" s="27" t="s">
        <v>474</v>
      </c>
      <c r="D594" s="55" t="s">
        <v>39</v>
      </c>
      <c r="E594" s="55" t="s">
        <v>2002</v>
      </c>
      <c r="F594" s="107" t="s">
        <v>2005</v>
      </c>
      <c r="G594" s="27" t="s">
        <v>2006</v>
      </c>
      <c r="H594" s="27">
        <v>34050301</v>
      </c>
      <c r="I594" s="91">
        <v>1</v>
      </c>
      <c r="J594" s="128">
        <v>6</v>
      </c>
      <c r="K594" s="128">
        <v>933</v>
      </c>
      <c r="L594" s="106" t="s">
        <v>2007</v>
      </c>
      <c r="M594" s="107" t="s">
        <v>2008</v>
      </c>
    </row>
    <row r="595" spans="1:14" ht="17.25" customHeight="1">
      <c r="A595" s="62"/>
      <c r="B595" s="146"/>
      <c r="C595" s="147"/>
      <c r="D595" s="146"/>
      <c r="E595" s="146"/>
      <c r="F595" s="148"/>
      <c r="G595" s="147"/>
      <c r="H595" s="147"/>
      <c r="I595" s="116">
        <f>SUBTOTAL(109,I593:I594)</f>
        <v>2</v>
      </c>
      <c r="J595" s="116">
        <f>SUBTOTAL(109,J593:J594)</f>
        <v>14</v>
      </c>
      <c r="K595" s="116">
        <f>SUBTOTAL(109,K593:K594)</f>
        <v>2069</v>
      </c>
      <c r="L595" s="149"/>
      <c r="M595" s="148"/>
    </row>
    <row r="596" spans="1:14" ht="17.25" customHeight="1">
      <c r="A596" s="62"/>
      <c r="B596" s="103" t="s">
        <v>401</v>
      </c>
      <c r="C596" s="27" t="s">
        <v>474</v>
      </c>
      <c r="D596" s="55" t="s">
        <v>1331</v>
      </c>
      <c r="E596" s="55" t="s">
        <v>2009</v>
      </c>
      <c r="F596" s="107" t="s">
        <v>3034</v>
      </c>
      <c r="G596" s="27" t="s">
        <v>2010</v>
      </c>
      <c r="H596" s="27">
        <v>34101501</v>
      </c>
      <c r="I596" s="91">
        <v>1</v>
      </c>
      <c r="J596" s="91">
        <v>11</v>
      </c>
      <c r="K596" s="91">
        <v>1739</v>
      </c>
      <c r="L596" s="106" t="s">
        <v>807</v>
      </c>
      <c r="M596" s="107" t="s">
        <v>2011</v>
      </c>
    </row>
    <row r="597" spans="1:14">
      <c r="A597" s="62"/>
      <c r="B597" s="103" t="s">
        <v>2439</v>
      </c>
      <c r="C597" s="27" t="s">
        <v>171</v>
      </c>
      <c r="D597" s="55" t="s">
        <v>1331</v>
      </c>
      <c r="E597" s="55" t="s">
        <v>2009</v>
      </c>
      <c r="F597" s="304" t="s">
        <v>3035</v>
      </c>
      <c r="G597" s="469" t="s">
        <v>3690</v>
      </c>
      <c r="H597" s="27">
        <v>34102501</v>
      </c>
      <c r="I597" s="27">
        <v>1</v>
      </c>
      <c r="J597" s="91">
        <v>11</v>
      </c>
      <c r="K597" s="91">
        <v>1739</v>
      </c>
      <c r="L597" s="228" t="s">
        <v>1193</v>
      </c>
      <c r="M597" s="106" t="s">
        <v>2440</v>
      </c>
      <c r="N597" s="136"/>
    </row>
    <row r="598" spans="1:14" ht="17.25" customHeight="1">
      <c r="A598" s="62"/>
      <c r="B598" s="263"/>
      <c r="C598" s="264"/>
      <c r="D598" s="263"/>
      <c r="E598" s="263"/>
      <c r="F598" s="265"/>
      <c r="G598" s="147"/>
      <c r="H598" s="147"/>
      <c r="I598" s="113">
        <f>SUBTOTAL(109,I596:I597)</f>
        <v>2</v>
      </c>
      <c r="J598" s="113">
        <f>SUBTOTAL(109,J596:J597)</f>
        <v>22</v>
      </c>
      <c r="K598" s="113">
        <f>SUBTOTAL(109,K596:K597)</f>
        <v>3478</v>
      </c>
      <c r="L598" s="268"/>
      <c r="M598" s="265"/>
    </row>
    <row r="599" spans="1:14" ht="17.25" customHeight="1">
      <c r="A599" s="62"/>
      <c r="B599" s="103" t="s">
        <v>402</v>
      </c>
      <c r="C599" s="27" t="s">
        <v>474</v>
      </c>
      <c r="D599" s="55" t="s">
        <v>1331</v>
      </c>
      <c r="E599" s="55" t="s">
        <v>2012</v>
      </c>
      <c r="F599" s="107" t="s">
        <v>2013</v>
      </c>
      <c r="G599" s="27" t="s">
        <v>2014</v>
      </c>
      <c r="H599" s="27">
        <v>34120201</v>
      </c>
      <c r="I599" s="91">
        <v>1</v>
      </c>
      <c r="J599" s="128">
        <v>7</v>
      </c>
      <c r="K599" s="128">
        <v>941</v>
      </c>
      <c r="L599" s="106" t="s">
        <v>2015</v>
      </c>
      <c r="M599" s="107" t="s">
        <v>2016</v>
      </c>
    </row>
    <row r="600" spans="1:14" ht="17.25" customHeight="1">
      <c r="A600" s="62"/>
      <c r="B600" s="146"/>
      <c r="C600" s="147"/>
      <c r="D600" s="146"/>
      <c r="E600" s="146"/>
      <c r="F600" s="148"/>
      <c r="G600" s="147"/>
      <c r="H600" s="147"/>
      <c r="I600" s="116">
        <f>SUBTOTAL(109,I599)</f>
        <v>1</v>
      </c>
      <c r="J600" s="116">
        <f>SUBTOTAL(109,J599)</f>
        <v>7</v>
      </c>
      <c r="K600" s="116">
        <f>SUBTOTAL(109,K599)</f>
        <v>941</v>
      </c>
      <c r="L600" s="149"/>
      <c r="M600" s="148"/>
    </row>
    <row r="601" spans="1:14" ht="17.25" customHeight="1">
      <c r="A601" s="62"/>
      <c r="B601" s="103" t="s">
        <v>403</v>
      </c>
      <c r="C601" s="27" t="s">
        <v>474</v>
      </c>
      <c r="D601" s="55" t="s">
        <v>1331</v>
      </c>
      <c r="E601" s="55" t="s">
        <v>2017</v>
      </c>
      <c r="F601" s="107" t="s">
        <v>2018</v>
      </c>
      <c r="G601" s="27" t="s">
        <v>2019</v>
      </c>
      <c r="H601" s="27">
        <v>34040501</v>
      </c>
      <c r="I601" s="91">
        <v>1</v>
      </c>
      <c r="J601" s="128">
        <v>8</v>
      </c>
      <c r="K601" s="128">
        <v>906</v>
      </c>
      <c r="L601" s="106" t="s">
        <v>2020</v>
      </c>
      <c r="M601" s="107" t="s">
        <v>2021</v>
      </c>
    </row>
    <row r="602" spans="1:14" ht="17.25" customHeight="1">
      <c r="A602" s="62"/>
      <c r="B602" s="146"/>
      <c r="C602" s="147"/>
      <c r="D602" s="146"/>
      <c r="E602" s="146"/>
      <c r="F602" s="148"/>
      <c r="G602" s="147"/>
      <c r="H602" s="147"/>
      <c r="I602" s="116">
        <f>SUBTOTAL(109,I601)</f>
        <v>1</v>
      </c>
      <c r="J602" s="116">
        <f>SUBTOTAL(109,J601)</f>
        <v>8</v>
      </c>
      <c r="K602" s="116">
        <f>SUBTOTAL(109,K601)</f>
        <v>906</v>
      </c>
      <c r="L602" s="149"/>
      <c r="M602" s="148"/>
    </row>
    <row r="603" spans="1:14" ht="17.25" customHeight="1">
      <c r="A603" s="62"/>
      <c r="B603" s="103" t="s">
        <v>404</v>
      </c>
      <c r="C603" s="27" t="s">
        <v>474</v>
      </c>
      <c r="D603" s="55" t="s">
        <v>1331</v>
      </c>
      <c r="E603" s="55" t="s">
        <v>2022</v>
      </c>
      <c r="F603" s="107" t="s">
        <v>3036</v>
      </c>
      <c r="G603" s="27" t="s">
        <v>2023</v>
      </c>
      <c r="H603" s="27">
        <v>34051501</v>
      </c>
      <c r="I603" s="91">
        <v>1</v>
      </c>
      <c r="J603" s="128">
        <v>9</v>
      </c>
      <c r="K603" s="128">
        <v>1579</v>
      </c>
      <c r="L603" s="106" t="s">
        <v>2024</v>
      </c>
      <c r="M603" s="107" t="s">
        <v>2025</v>
      </c>
    </row>
    <row r="604" spans="1:14" ht="17.25" customHeight="1">
      <c r="A604" s="61"/>
      <c r="B604" s="347" t="s">
        <v>3337</v>
      </c>
      <c r="C604" s="347" t="s">
        <v>3336</v>
      </c>
      <c r="D604" s="347" t="s">
        <v>2031</v>
      </c>
      <c r="E604" s="347" t="s">
        <v>3338</v>
      </c>
      <c r="F604" s="429" t="s">
        <v>3339</v>
      </c>
      <c r="G604" s="505" t="s">
        <v>3691</v>
      </c>
      <c r="H604" s="303">
        <v>34052701</v>
      </c>
      <c r="I604" s="298">
        <v>1</v>
      </c>
      <c r="J604" s="347">
        <v>7</v>
      </c>
      <c r="K604" s="348">
        <v>1034</v>
      </c>
      <c r="L604" s="334" t="s">
        <v>3340</v>
      </c>
      <c r="M604" s="305" t="s">
        <v>3341</v>
      </c>
    </row>
    <row r="605" spans="1:14" ht="17.25" customHeight="1">
      <c r="A605" s="62"/>
      <c r="B605" s="263"/>
      <c r="C605" s="264"/>
      <c r="D605" s="263"/>
      <c r="E605" s="263"/>
      <c r="F605" s="265"/>
      <c r="G605" s="147"/>
      <c r="H605" s="147"/>
      <c r="I605" s="116">
        <f>SUBTOTAL(109,I603:I604)</f>
        <v>2</v>
      </c>
      <c r="J605" s="116">
        <f t="shared" ref="J605:K605" si="26">SUBTOTAL(109,J603:J604)</f>
        <v>16</v>
      </c>
      <c r="K605" s="116">
        <f t="shared" si="26"/>
        <v>2613</v>
      </c>
      <c r="L605" s="149"/>
      <c r="M605" s="148"/>
    </row>
    <row r="606" spans="1:14" ht="17.25" customHeight="1">
      <c r="A606" s="62"/>
      <c r="B606" s="231" t="s">
        <v>405</v>
      </c>
      <c r="C606" s="94" t="s">
        <v>469</v>
      </c>
      <c r="D606" s="160" t="s">
        <v>1331</v>
      </c>
      <c r="E606" s="160" t="s">
        <v>2026</v>
      </c>
      <c r="F606" s="107" t="s">
        <v>2027</v>
      </c>
      <c r="G606" s="94" t="s">
        <v>2028</v>
      </c>
      <c r="H606" s="94">
        <v>34131801</v>
      </c>
      <c r="I606" s="232">
        <v>1</v>
      </c>
      <c r="J606" s="254">
        <v>6</v>
      </c>
      <c r="K606" s="254">
        <v>642</v>
      </c>
      <c r="L606" s="233" t="s">
        <v>2029</v>
      </c>
      <c r="M606" s="161" t="s">
        <v>2030</v>
      </c>
    </row>
    <row r="607" spans="1:14" ht="17.25" customHeight="1">
      <c r="A607" s="62"/>
      <c r="B607" s="108" t="s">
        <v>2736</v>
      </c>
      <c r="C607" s="27" t="s">
        <v>694</v>
      </c>
      <c r="D607" s="27" t="s">
        <v>2031</v>
      </c>
      <c r="E607" s="27" t="s">
        <v>2032</v>
      </c>
      <c r="F607" s="304" t="s">
        <v>3037</v>
      </c>
      <c r="G607" s="152" t="s">
        <v>2033</v>
      </c>
      <c r="H607" s="152">
        <v>34132401</v>
      </c>
      <c r="I607" s="104">
        <v>1</v>
      </c>
      <c r="J607" s="27">
        <v>11</v>
      </c>
      <c r="K607" s="99">
        <v>1430</v>
      </c>
      <c r="L607" s="153" t="s">
        <v>1111</v>
      </c>
      <c r="M607" s="100" t="s">
        <v>2034</v>
      </c>
    </row>
    <row r="608" spans="1:14" ht="17.25" customHeight="1">
      <c r="A608" s="62"/>
      <c r="B608" s="263"/>
      <c r="C608" s="264"/>
      <c r="D608" s="263"/>
      <c r="E608" s="263"/>
      <c r="F608" s="265"/>
      <c r="G608" s="264"/>
      <c r="H608" s="264"/>
      <c r="I608" s="113">
        <f>SUBTOTAL(109,I606:I607)</f>
        <v>2</v>
      </c>
      <c r="J608" s="113">
        <f>SUBTOTAL(109,J606:J607)</f>
        <v>17</v>
      </c>
      <c r="K608" s="113">
        <f>SUBTOTAL(109,K606:K607)</f>
        <v>2072</v>
      </c>
      <c r="L608" s="268"/>
      <c r="M608" s="265"/>
    </row>
    <row r="609" spans="1:13" ht="17.25" customHeight="1">
      <c r="A609" s="62"/>
      <c r="B609" s="103" t="s">
        <v>406</v>
      </c>
      <c r="C609" s="27" t="s">
        <v>469</v>
      </c>
      <c r="D609" s="55" t="s">
        <v>1331</v>
      </c>
      <c r="E609" s="55" t="s">
        <v>2035</v>
      </c>
      <c r="F609" s="107" t="s">
        <v>2036</v>
      </c>
      <c r="G609" s="27" t="s">
        <v>2037</v>
      </c>
      <c r="H609" s="27">
        <v>34070501</v>
      </c>
      <c r="I609" s="91">
        <v>1</v>
      </c>
      <c r="J609" s="128">
        <v>9</v>
      </c>
      <c r="K609" s="128">
        <v>1128</v>
      </c>
      <c r="L609" s="106" t="s">
        <v>2038</v>
      </c>
      <c r="M609" s="107" t="s">
        <v>2039</v>
      </c>
    </row>
    <row r="610" spans="1:13" ht="17.25" customHeight="1">
      <c r="A610" s="62"/>
      <c r="B610" s="298" t="s">
        <v>3222</v>
      </c>
      <c r="C610" s="298" t="s">
        <v>2761</v>
      </c>
      <c r="D610" s="347" t="s">
        <v>3223</v>
      </c>
      <c r="E610" s="347" t="s">
        <v>3224</v>
      </c>
      <c r="F610" s="316" t="s">
        <v>3283</v>
      </c>
      <c r="G610" s="502" t="s">
        <v>3692</v>
      </c>
      <c r="H610" s="347">
        <v>34070801</v>
      </c>
      <c r="I610" s="300">
        <v>1</v>
      </c>
      <c r="J610" s="349">
        <v>9</v>
      </c>
      <c r="K610" s="489">
        <v>1356</v>
      </c>
      <c r="L610" s="299" t="s">
        <v>1912</v>
      </c>
      <c r="M610" s="301" t="s">
        <v>3225</v>
      </c>
    </row>
    <row r="611" spans="1:13" ht="17.25" customHeight="1">
      <c r="A611" s="62"/>
      <c r="B611" s="146"/>
      <c r="C611" s="147"/>
      <c r="D611" s="146"/>
      <c r="E611" s="146"/>
      <c r="F611" s="148"/>
      <c r="G611" s="147"/>
      <c r="H611" s="147"/>
      <c r="I611" s="116">
        <f>SUBTOTAL(109,I609:I610)</f>
        <v>2</v>
      </c>
      <c r="J611" s="116">
        <f>SUBTOTAL(109,J609:J610)</f>
        <v>18</v>
      </c>
      <c r="K611" s="116">
        <f>SUBTOTAL(109,K609:K610)</f>
        <v>2484</v>
      </c>
      <c r="L611" s="149"/>
      <c r="M611" s="148"/>
    </row>
    <row r="612" spans="1:13" ht="17.25" customHeight="1">
      <c r="A612" s="61"/>
      <c r="B612" s="103" t="s">
        <v>533</v>
      </c>
      <c r="C612" s="27" t="s">
        <v>496</v>
      </c>
      <c r="D612" s="55" t="s">
        <v>1331</v>
      </c>
      <c r="E612" s="55" t="s">
        <v>2040</v>
      </c>
      <c r="F612" s="107" t="s">
        <v>2041</v>
      </c>
      <c r="G612" s="27" t="s">
        <v>2042</v>
      </c>
      <c r="H612" s="27">
        <v>34151201</v>
      </c>
      <c r="I612" s="91">
        <v>1</v>
      </c>
      <c r="J612" s="128">
        <v>10</v>
      </c>
      <c r="K612" s="128">
        <v>1462</v>
      </c>
      <c r="L612" s="106" t="s">
        <v>1193</v>
      </c>
      <c r="M612" s="107" t="s">
        <v>2043</v>
      </c>
    </row>
    <row r="613" spans="1:13" ht="17.25" customHeight="1">
      <c r="A613" s="62"/>
      <c r="B613" s="278"/>
      <c r="C613" s="279"/>
      <c r="D613" s="278"/>
      <c r="E613" s="278"/>
      <c r="F613" s="280"/>
      <c r="G613" s="279"/>
      <c r="H613" s="279"/>
      <c r="I613" s="126">
        <f>SUBTOTAL(109,I612)</f>
        <v>1</v>
      </c>
      <c r="J613" s="126">
        <f>SUBTOTAL(109,J612)</f>
        <v>10</v>
      </c>
      <c r="K613" s="126">
        <f>SUBTOTAL(109,K612)</f>
        <v>1462</v>
      </c>
      <c r="L613" s="281"/>
      <c r="M613" s="280"/>
    </row>
    <row r="614" spans="1:13" ht="17.25" customHeight="1">
      <c r="A614" s="62"/>
      <c r="B614" s="180" t="s">
        <v>643</v>
      </c>
      <c r="C614" s="26" t="s">
        <v>644</v>
      </c>
      <c r="D614" s="26" t="s">
        <v>2044</v>
      </c>
      <c r="E614" s="26" t="s">
        <v>2045</v>
      </c>
      <c r="F614" s="304" t="s">
        <v>3038</v>
      </c>
      <c r="G614" s="176" t="s">
        <v>2046</v>
      </c>
      <c r="H614" s="176">
        <v>34091601</v>
      </c>
      <c r="I614" s="124">
        <v>1</v>
      </c>
      <c r="J614" s="26">
        <v>8</v>
      </c>
      <c r="K614" s="125">
        <v>1331</v>
      </c>
      <c r="L614" s="123" t="s">
        <v>1912</v>
      </c>
      <c r="M614" s="123" t="s">
        <v>2047</v>
      </c>
    </row>
    <row r="615" spans="1:13" ht="17.25" customHeight="1">
      <c r="A615" s="62"/>
      <c r="B615" s="263"/>
      <c r="C615" s="264"/>
      <c r="D615" s="263"/>
      <c r="E615" s="263"/>
      <c r="F615" s="265"/>
      <c r="G615" s="273"/>
      <c r="H615" s="264"/>
      <c r="I615" s="122">
        <f>SUBTOTAL(109,I614)</f>
        <v>1</v>
      </c>
      <c r="J615" s="122">
        <f>SUBTOTAL(109,J614)</f>
        <v>8</v>
      </c>
      <c r="K615" s="122">
        <f>SUBTOTAL(109,K614)</f>
        <v>1331</v>
      </c>
      <c r="L615" s="268"/>
      <c r="M615" s="265"/>
    </row>
    <row r="616" spans="1:13" s="63" customFormat="1" ht="17.25" customHeight="1">
      <c r="A616" s="62"/>
      <c r="B616" s="103" t="s">
        <v>407</v>
      </c>
      <c r="C616" s="27" t="s">
        <v>469</v>
      </c>
      <c r="D616" s="55" t="s">
        <v>2048</v>
      </c>
      <c r="E616" s="55" t="s">
        <v>2049</v>
      </c>
      <c r="F616" s="107" t="s">
        <v>3039</v>
      </c>
      <c r="G616" s="27" t="s">
        <v>2050</v>
      </c>
      <c r="H616" s="27">
        <v>35052001</v>
      </c>
      <c r="I616" s="91">
        <v>1</v>
      </c>
      <c r="J616" s="128">
        <v>9</v>
      </c>
      <c r="K616" s="128">
        <v>1208</v>
      </c>
      <c r="L616" s="106" t="s">
        <v>807</v>
      </c>
      <c r="M616" s="107" t="s">
        <v>2051</v>
      </c>
    </row>
    <row r="617" spans="1:13" ht="17.25" customHeight="1">
      <c r="A617" s="62"/>
      <c r="B617" s="103" t="s">
        <v>408</v>
      </c>
      <c r="C617" s="27" t="s">
        <v>469</v>
      </c>
      <c r="D617" s="55" t="s">
        <v>13</v>
      </c>
      <c r="E617" s="55" t="s">
        <v>2049</v>
      </c>
      <c r="F617" s="107" t="s">
        <v>2052</v>
      </c>
      <c r="G617" s="27" t="s">
        <v>2053</v>
      </c>
      <c r="H617" s="27">
        <v>35050801</v>
      </c>
      <c r="I617" s="91">
        <v>1</v>
      </c>
      <c r="J617" s="128">
        <v>7</v>
      </c>
      <c r="K617" s="128">
        <v>1206</v>
      </c>
      <c r="L617" s="106" t="s">
        <v>1082</v>
      </c>
      <c r="M617" s="107" t="s">
        <v>2054</v>
      </c>
    </row>
    <row r="618" spans="1:13" ht="17.25" customHeight="1">
      <c r="A618" s="62"/>
      <c r="B618" s="146"/>
      <c r="C618" s="147"/>
      <c r="D618" s="146"/>
      <c r="E618" s="146"/>
      <c r="F618" s="148"/>
      <c r="G618" s="147"/>
      <c r="H618" s="147"/>
      <c r="I618" s="116">
        <f>SUBTOTAL(109,I616:I617)</f>
        <v>2</v>
      </c>
      <c r="J618" s="116">
        <f>SUBTOTAL(109,J616:J617)</f>
        <v>16</v>
      </c>
      <c r="K618" s="116">
        <f>SUBTOTAL(109,K616:K617)</f>
        <v>2414</v>
      </c>
      <c r="L618" s="149"/>
      <c r="M618" s="148"/>
    </row>
    <row r="619" spans="1:13" ht="17.25" customHeight="1">
      <c r="A619" s="62"/>
      <c r="B619" s="103" t="s">
        <v>409</v>
      </c>
      <c r="C619" s="27" t="s">
        <v>469</v>
      </c>
      <c r="D619" s="55" t="s">
        <v>13</v>
      </c>
      <c r="E619" s="55" t="s">
        <v>2055</v>
      </c>
      <c r="F619" s="107" t="s">
        <v>2056</v>
      </c>
      <c r="G619" s="27" t="s">
        <v>2057</v>
      </c>
      <c r="H619" s="27">
        <v>35073841</v>
      </c>
      <c r="I619" s="91">
        <v>1</v>
      </c>
      <c r="J619" s="128">
        <v>9</v>
      </c>
      <c r="K619" s="128">
        <v>1050</v>
      </c>
      <c r="L619" s="106" t="s">
        <v>807</v>
      </c>
      <c r="M619" s="107" t="s">
        <v>2058</v>
      </c>
    </row>
    <row r="620" spans="1:13" ht="17.25" customHeight="1">
      <c r="A620" s="62"/>
      <c r="B620" s="103" t="s">
        <v>410</v>
      </c>
      <c r="C620" s="27" t="s">
        <v>111</v>
      </c>
      <c r="D620" s="55" t="s">
        <v>13</v>
      </c>
      <c r="E620" s="55" t="s">
        <v>154</v>
      </c>
      <c r="F620" s="107" t="s">
        <v>3040</v>
      </c>
      <c r="G620" s="27" t="s">
        <v>2059</v>
      </c>
      <c r="H620" s="27">
        <v>35071501</v>
      </c>
      <c r="I620" s="91">
        <v>1</v>
      </c>
      <c r="J620" s="255">
        <v>6</v>
      </c>
      <c r="K620" s="128">
        <v>909</v>
      </c>
      <c r="L620" s="106" t="s">
        <v>2060</v>
      </c>
      <c r="M620" s="107" t="s">
        <v>2061</v>
      </c>
    </row>
    <row r="621" spans="1:13" ht="17.25" customHeight="1">
      <c r="A621" s="62"/>
      <c r="B621" s="146"/>
      <c r="C621" s="147"/>
      <c r="D621" s="146"/>
      <c r="E621" s="146"/>
      <c r="F621" s="148"/>
      <c r="G621" s="147"/>
      <c r="H621" s="147"/>
      <c r="I621" s="116">
        <f>SUBTOTAL(109,I619:I620)</f>
        <v>2</v>
      </c>
      <c r="J621" s="116">
        <f>SUBTOTAL(109,J619:J620)</f>
        <v>15</v>
      </c>
      <c r="K621" s="116">
        <f>SUBTOTAL(109,K619:K620)</f>
        <v>1959</v>
      </c>
      <c r="L621" s="149"/>
      <c r="M621" s="148"/>
    </row>
    <row r="622" spans="1:13" ht="17.25" customHeight="1">
      <c r="A622" s="62"/>
      <c r="B622" s="103" t="s">
        <v>411</v>
      </c>
      <c r="C622" s="27" t="s">
        <v>469</v>
      </c>
      <c r="D622" s="55" t="s">
        <v>13</v>
      </c>
      <c r="E622" s="55" t="s">
        <v>2062</v>
      </c>
      <c r="F622" s="107" t="s">
        <v>2063</v>
      </c>
      <c r="G622" s="27" t="s">
        <v>2064</v>
      </c>
      <c r="H622" s="27">
        <v>35031301</v>
      </c>
      <c r="I622" s="91">
        <v>1</v>
      </c>
      <c r="J622" s="128">
        <v>9</v>
      </c>
      <c r="K622" s="128">
        <v>1269</v>
      </c>
      <c r="L622" s="106" t="s">
        <v>1193</v>
      </c>
      <c r="M622" s="107" t="s">
        <v>2065</v>
      </c>
    </row>
    <row r="623" spans="1:13" ht="17.25" customHeight="1">
      <c r="A623" s="62"/>
      <c r="B623" s="146"/>
      <c r="C623" s="147"/>
      <c r="D623" s="146"/>
      <c r="E623" s="146"/>
      <c r="F623" s="148"/>
      <c r="G623" s="147"/>
      <c r="H623" s="147"/>
      <c r="I623" s="116">
        <f>SUBTOTAL(109,I622)</f>
        <v>1</v>
      </c>
      <c r="J623" s="116">
        <f>SUBTOTAL(109,J622)</f>
        <v>9</v>
      </c>
      <c r="K623" s="116">
        <f>SUBTOTAL(109,K622)</f>
        <v>1269</v>
      </c>
      <c r="L623" s="149"/>
      <c r="M623" s="148"/>
    </row>
    <row r="624" spans="1:13" ht="17.25" customHeight="1">
      <c r="A624" s="62"/>
      <c r="B624" s="103" t="s">
        <v>412</v>
      </c>
      <c r="C624" s="27" t="s">
        <v>469</v>
      </c>
      <c r="D624" s="55" t="s">
        <v>2048</v>
      </c>
      <c r="E624" s="55" t="s">
        <v>2066</v>
      </c>
      <c r="F624" s="107" t="s">
        <v>2067</v>
      </c>
      <c r="G624" s="27" t="s">
        <v>2068</v>
      </c>
      <c r="H624" s="27">
        <v>35061201</v>
      </c>
      <c r="I624" s="91">
        <v>1</v>
      </c>
      <c r="J624" s="128">
        <v>9</v>
      </c>
      <c r="K624" s="128">
        <v>1436</v>
      </c>
      <c r="L624" s="106" t="s">
        <v>807</v>
      </c>
      <c r="M624" s="107" t="s">
        <v>2069</v>
      </c>
    </row>
    <row r="625" spans="1:13" ht="17.25" customHeight="1">
      <c r="A625" s="62"/>
      <c r="B625" s="180" t="s">
        <v>721</v>
      </c>
      <c r="C625" s="27" t="s">
        <v>722</v>
      </c>
      <c r="D625" s="26" t="s">
        <v>2070</v>
      </c>
      <c r="E625" s="26" t="s">
        <v>2071</v>
      </c>
      <c r="F625" s="304" t="s">
        <v>3041</v>
      </c>
      <c r="G625" s="257" t="s">
        <v>2072</v>
      </c>
      <c r="H625" s="257">
        <v>35064801</v>
      </c>
      <c r="I625" s="124">
        <v>1</v>
      </c>
      <c r="J625" s="26">
        <v>8</v>
      </c>
      <c r="K625" s="125">
        <v>1062</v>
      </c>
      <c r="L625" s="229" t="s">
        <v>1111</v>
      </c>
      <c r="M625" s="123" t="s">
        <v>2073</v>
      </c>
    </row>
    <row r="626" spans="1:13" ht="17.25" customHeight="1">
      <c r="A626" s="62"/>
      <c r="B626" s="263"/>
      <c r="C626" s="264"/>
      <c r="D626" s="263"/>
      <c r="E626" s="263"/>
      <c r="F626" s="265"/>
      <c r="G626" s="147"/>
      <c r="H626" s="147"/>
      <c r="I626" s="113">
        <f>SUBTOTAL(109,I624:I625)</f>
        <v>2</v>
      </c>
      <c r="J626" s="113">
        <f>SUBTOTAL(109,J624:J625)</f>
        <v>17</v>
      </c>
      <c r="K626" s="113">
        <f>SUBTOTAL(109,K624:K625)</f>
        <v>2498</v>
      </c>
      <c r="L626" s="268"/>
      <c r="M626" s="265"/>
    </row>
    <row r="627" spans="1:13" ht="17.25" customHeight="1">
      <c r="A627" s="62"/>
      <c r="B627" s="103" t="s">
        <v>413</v>
      </c>
      <c r="C627" s="27" t="s">
        <v>469</v>
      </c>
      <c r="D627" s="55" t="s">
        <v>13</v>
      </c>
      <c r="E627" s="55" t="s">
        <v>2074</v>
      </c>
      <c r="F627" s="107" t="s">
        <v>2075</v>
      </c>
      <c r="G627" s="27" t="s">
        <v>2076</v>
      </c>
      <c r="H627" s="27">
        <v>35013871</v>
      </c>
      <c r="I627" s="91">
        <v>1</v>
      </c>
      <c r="J627" s="105">
        <v>7</v>
      </c>
      <c r="K627" s="105">
        <v>794</v>
      </c>
      <c r="L627" s="127" t="s">
        <v>807</v>
      </c>
      <c r="M627" s="107" t="s">
        <v>2077</v>
      </c>
    </row>
    <row r="628" spans="1:13" ht="17.25" customHeight="1">
      <c r="A628" s="62"/>
      <c r="B628" s="146"/>
      <c r="C628" s="147"/>
      <c r="D628" s="146"/>
      <c r="E628" s="146"/>
      <c r="F628" s="148"/>
      <c r="G628" s="147"/>
      <c r="H628" s="147"/>
      <c r="I628" s="116">
        <f>SUBTOTAL(109,I627)</f>
        <v>1</v>
      </c>
      <c r="J628" s="116">
        <f>SUBTOTAL(109,J627)</f>
        <v>7</v>
      </c>
      <c r="K628" s="116">
        <f>SUBTOTAL(109,K627)</f>
        <v>794</v>
      </c>
      <c r="L628" s="149"/>
      <c r="M628" s="148"/>
    </row>
    <row r="629" spans="1:13" ht="17.25" customHeight="1">
      <c r="A629" s="61"/>
      <c r="B629" s="103" t="s">
        <v>561</v>
      </c>
      <c r="C629" s="27" t="s">
        <v>111</v>
      </c>
      <c r="D629" s="55" t="s">
        <v>27</v>
      </c>
      <c r="E629" s="55" t="s">
        <v>2078</v>
      </c>
      <c r="F629" s="107" t="s">
        <v>2079</v>
      </c>
      <c r="G629" s="27"/>
      <c r="H629" s="27" t="s">
        <v>562</v>
      </c>
      <c r="I629" s="91">
        <v>1</v>
      </c>
      <c r="J629" s="105">
        <v>5</v>
      </c>
      <c r="K629" s="105">
        <v>373</v>
      </c>
      <c r="L629" s="127" t="s">
        <v>2080</v>
      </c>
      <c r="M629" s="107" t="s">
        <v>2081</v>
      </c>
    </row>
    <row r="630" spans="1:13" ht="17.25" customHeight="1">
      <c r="A630" s="62"/>
      <c r="B630" s="146"/>
      <c r="C630" s="147"/>
      <c r="D630" s="146"/>
      <c r="E630" s="146"/>
      <c r="F630" s="148"/>
      <c r="G630" s="147"/>
      <c r="H630" s="147"/>
      <c r="I630" s="116">
        <f>SUBTOTAL(109,I629)</f>
        <v>1</v>
      </c>
      <c r="J630" s="116">
        <f>SUBTOTAL(109,J629)</f>
        <v>5</v>
      </c>
      <c r="K630" s="116">
        <f>SUBTOTAL(109,K629)</f>
        <v>373</v>
      </c>
      <c r="L630" s="149"/>
      <c r="M630" s="148"/>
    </row>
    <row r="631" spans="1:13" ht="17.25" customHeight="1">
      <c r="A631" s="61"/>
      <c r="B631" s="103" t="s">
        <v>563</v>
      </c>
      <c r="C631" s="27" t="s">
        <v>111</v>
      </c>
      <c r="D631" s="55" t="s">
        <v>27</v>
      </c>
      <c r="E631" s="55" t="s">
        <v>2082</v>
      </c>
      <c r="F631" s="107" t="s">
        <v>2083</v>
      </c>
      <c r="G631" s="27"/>
      <c r="H631" s="27">
        <v>35094361</v>
      </c>
      <c r="I631" s="91">
        <v>1</v>
      </c>
      <c r="J631" s="105">
        <v>4</v>
      </c>
      <c r="K631" s="105">
        <v>508</v>
      </c>
      <c r="L631" s="127" t="s">
        <v>2084</v>
      </c>
      <c r="M631" s="107" t="s">
        <v>2085</v>
      </c>
    </row>
    <row r="632" spans="1:13" ht="17.25" customHeight="1">
      <c r="A632" s="62"/>
      <c r="B632" s="146"/>
      <c r="C632" s="147"/>
      <c r="D632" s="146"/>
      <c r="E632" s="146"/>
      <c r="F632" s="148"/>
      <c r="G632" s="147"/>
      <c r="H632" s="147"/>
      <c r="I632" s="116">
        <f>SUBTOTAL(109,I631)</f>
        <v>1</v>
      </c>
      <c r="J632" s="116">
        <f>SUBTOTAL(109,J631)</f>
        <v>4</v>
      </c>
      <c r="K632" s="116">
        <f>SUBTOTAL(109,K631)</f>
        <v>508</v>
      </c>
      <c r="L632" s="149"/>
      <c r="M632" s="148"/>
    </row>
    <row r="633" spans="1:13" ht="17.25" customHeight="1">
      <c r="A633" s="61"/>
      <c r="B633" s="103" t="s">
        <v>571</v>
      </c>
      <c r="C633" s="27" t="s">
        <v>496</v>
      </c>
      <c r="D633" s="55" t="s">
        <v>27</v>
      </c>
      <c r="E633" s="55" t="s">
        <v>572</v>
      </c>
      <c r="F633" s="107" t="s">
        <v>3042</v>
      </c>
      <c r="G633" s="27" t="s">
        <v>2086</v>
      </c>
      <c r="H633" s="27">
        <v>35054631</v>
      </c>
      <c r="I633" s="91">
        <v>1</v>
      </c>
      <c r="J633" s="105">
        <v>7</v>
      </c>
      <c r="K633" s="105">
        <v>826</v>
      </c>
      <c r="L633" s="127" t="s">
        <v>2087</v>
      </c>
      <c r="M633" s="107" t="s">
        <v>2088</v>
      </c>
    </row>
    <row r="634" spans="1:13" ht="17.25" customHeight="1">
      <c r="A634" s="62"/>
      <c r="B634" s="146"/>
      <c r="C634" s="147"/>
      <c r="D634" s="146"/>
      <c r="E634" s="146"/>
      <c r="F634" s="148"/>
      <c r="G634" s="147"/>
      <c r="H634" s="147"/>
      <c r="I634" s="116">
        <f>SUBTOTAL(109,I633)</f>
        <v>1</v>
      </c>
      <c r="J634" s="116">
        <f>SUBTOTAL(109,J633)</f>
        <v>7</v>
      </c>
      <c r="K634" s="116">
        <f>SUBTOTAL(109,K633)</f>
        <v>826</v>
      </c>
      <c r="L634" s="149"/>
      <c r="M634" s="148"/>
    </row>
    <row r="635" spans="1:13" s="32" customFormat="1" ht="17.25" customHeight="1">
      <c r="A635" s="75"/>
      <c r="B635" s="108" t="s">
        <v>663</v>
      </c>
      <c r="C635" s="27" t="s">
        <v>483</v>
      </c>
      <c r="D635" s="27" t="s">
        <v>1374</v>
      </c>
      <c r="E635" s="27" t="s">
        <v>2089</v>
      </c>
      <c r="F635" s="304" t="s">
        <v>3043</v>
      </c>
      <c r="G635" s="174" t="s">
        <v>2090</v>
      </c>
      <c r="H635" s="174">
        <v>35084761</v>
      </c>
      <c r="I635" s="104">
        <v>1</v>
      </c>
      <c r="J635" s="27">
        <v>9</v>
      </c>
      <c r="K635" s="99">
        <v>1400</v>
      </c>
      <c r="L635" s="153" t="s">
        <v>1912</v>
      </c>
      <c r="M635" s="110" t="s">
        <v>2091</v>
      </c>
    </row>
    <row r="636" spans="1:13" ht="17.25" customHeight="1">
      <c r="A636" s="62"/>
      <c r="B636" s="263"/>
      <c r="C636" s="264"/>
      <c r="D636" s="263"/>
      <c r="E636" s="263"/>
      <c r="F636" s="265"/>
      <c r="G636" s="147"/>
      <c r="H636" s="147"/>
      <c r="I636" s="113">
        <f>SUBTOTAL(109,I635)</f>
        <v>1</v>
      </c>
      <c r="J636" s="113">
        <f>SUBTOTAL(109,J635)</f>
        <v>9</v>
      </c>
      <c r="K636" s="113">
        <f>SUBTOTAL(109,K635)</f>
        <v>1400</v>
      </c>
      <c r="L636" s="268"/>
      <c r="M636" s="265"/>
    </row>
    <row r="637" spans="1:13" ht="17.25" customHeight="1">
      <c r="A637" s="62"/>
      <c r="B637" s="103" t="s">
        <v>414</v>
      </c>
      <c r="C637" s="27" t="s">
        <v>469</v>
      </c>
      <c r="D637" s="55" t="s">
        <v>2092</v>
      </c>
      <c r="E637" s="55" t="s">
        <v>2093</v>
      </c>
      <c r="F637" s="107" t="s">
        <v>2094</v>
      </c>
      <c r="G637" s="27" t="s">
        <v>2095</v>
      </c>
      <c r="H637" s="27">
        <v>45030321</v>
      </c>
      <c r="I637" s="91">
        <v>1</v>
      </c>
      <c r="J637" s="91">
        <v>9</v>
      </c>
      <c r="K637" s="91">
        <v>1532</v>
      </c>
      <c r="L637" s="106" t="s">
        <v>807</v>
      </c>
      <c r="M637" s="107" t="s">
        <v>2096</v>
      </c>
    </row>
    <row r="638" spans="1:13" ht="17.25" customHeight="1">
      <c r="A638" s="62"/>
      <c r="B638" s="298" t="s">
        <v>3232</v>
      </c>
      <c r="C638" s="298" t="s">
        <v>3233</v>
      </c>
      <c r="D638" s="347" t="s">
        <v>3234</v>
      </c>
      <c r="E638" s="347" t="s">
        <v>3235</v>
      </c>
      <c r="F638" s="316" t="s">
        <v>3285</v>
      </c>
      <c r="G638" s="351" t="s">
        <v>3698</v>
      </c>
      <c r="H638" s="347">
        <v>45030521</v>
      </c>
      <c r="I638" s="300">
        <v>1</v>
      </c>
      <c r="J638" s="349">
        <v>9</v>
      </c>
      <c r="K638" s="489">
        <v>983</v>
      </c>
      <c r="L638" s="299" t="s">
        <v>3236</v>
      </c>
      <c r="M638" s="301" t="s">
        <v>3237</v>
      </c>
    </row>
    <row r="639" spans="1:13" ht="17.25" customHeight="1">
      <c r="A639" s="62"/>
      <c r="B639" s="146"/>
      <c r="C639" s="147"/>
      <c r="D639" s="146"/>
      <c r="E639" s="146"/>
      <c r="F639" s="148"/>
      <c r="G639" s="147"/>
      <c r="H639" s="147"/>
      <c r="I639" s="116">
        <f>SUBTOTAL(109,I637:I638)</f>
        <v>2</v>
      </c>
      <c r="J639" s="116">
        <f>SUBTOTAL(109,J637:J638)</f>
        <v>18</v>
      </c>
      <c r="K639" s="116">
        <f>SUBTOTAL(109,K637:K638)</f>
        <v>2515</v>
      </c>
      <c r="L639" s="149"/>
      <c r="M639" s="148"/>
    </row>
    <row r="640" spans="1:13" ht="17.25" customHeight="1">
      <c r="A640" s="62"/>
      <c r="B640" s="103" t="s">
        <v>415</v>
      </c>
      <c r="C640" s="27" t="s">
        <v>469</v>
      </c>
      <c r="D640" s="55" t="s">
        <v>43</v>
      </c>
      <c r="E640" s="55" t="s">
        <v>2097</v>
      </c>
      <c r="F640" s="107" t="s">
        <v>3044</v>
      </c>
      <c r="G640" s="55" t="s">
        <v>2098</v>
      </c>
      <c r="H640" s="55">
        <v>45020151</v>
      </c>
      <c r="I640" s="91">
        <v>1</v>
      </c>
      <c r="J640" s="128">
        <v>9</v>
      </c>
      <c r="K640" s="91">
        <v>1535</v>
      </c>
      <c r="L640" s="106" t="s">
        <v>807</v>
      </c>
      <c r="M640" s="115" t="s">
        <v>2099</v>
      </c>
    </row>
    <row r="641" spans="1:13" ht="17.25" customHeight="1">
      <c r="A641" s="62"/>
      <c r="B641" s="108" t="s">
        <v>642</v>
      </c>
      <c r="C641" s="27" t="s">
        <v>111</v>
      </c>
      <c r="D641" s="27" t="s">
        <v>2100</v>
      </c>
      <c r="E641" s="27" t="s">
        <v>2101</v>
      </c>
      <c r="F641" s="304" t="s">
        <v>3045</v>
      </c>
      <c r="G641" s="174" t="s">
        <v>2102</v>
      </c>
      <c r="H641" s="174">
        <v>45020211</v>
      </c>
      <c r="I641" s="104">
        <v>1</v>
      </c>
      <c r="J641" s="27">
        <v>11</v>
      </c>
      <c r="K641" s="99">
        <v>1473</v>
      </c>
      <c r="L641" s="100" t="s">
        <v>1111</v>
      </c>
      <c r="M641" s="100" t="s">
        <v>2103</v>
      </c>
    </row>
    <row r="642" spans="1:13" ht="17.25" customHeight="1">
      <c r="A642" s="62"/>
      <c r="B642" s="263"/>
      <c r="C642" s="264"/>
      <c r="D642" s="263"/>
      <c r="E642" s="263"/>
      <c r="F642" s="265"/>
      <c r="G642" s="147"/>
      <c r="H642" s="147"/>
      <c r="I642" s="113">
        <f>SUBTOTAL(109,I640:I641)</f>
        <v>2</v>
      </c>
      <c r="J642" s="113">
        <f>SUBTOTAL(109,J640:J641)</f>
        <v>20</v>
      </c>
      <c r="K642" s="113">
        <f>SUBTOTAL(109,K640:K641)</f>
        <v>3008</v>
      </c>
      <c r="L642" s="268"/>
      <c r="M642" s="265"/>
    </row>
    <row r="643" spans="1:13" s="65" customFormat="1" ht="17.25" customHeight="1">
      <c r="A643" s="92"/>
      <c r="B643" s="55" t="s">
        <v>2397</v>
      </c>
      <c r="C643" s="27" t="s">
        <v>2400</v>
      </c>
      <c r="D643" s="55" t="s">
        <v>1398</v>
      </c>
      <c r="E643" s="55" t="s">
        <v>2398</v>
      </c>
      <c r="F643" s="304" t="s">
        <v>3046</v>
      </c>
      <c r="G643" s="351" t="s">
        <v>3699</v>
      </c>
      <c r="H643" s="55">
        <v>45050141</v>
      </c>
      <c r="I643" s="27">
        <v>1</v>
      </c>
      <c r="J643" s="27">
        <v>9</v>
      </c>
      <c r="K643" s="91">
        <v>1308</v>
      </c>
      <c r="L643" s="228" t="s">
        <v>1193</v>
      </c>
      <c r="M643" s="228" t="s">
        <v>2399</v>
      </c>
    </row>
    <row r="644" spans="1:13" s="65" customFormat="1" ht="17.25" customHeight="1">
      <c r="A644" s="92"/>
      <c r="B644" s="324" t="s">
        <v>3592</v>
      </c>
      <c r="C644" s="324" t="s">
        <v>3573</v>
      </c>
      <c r="D644" s="476" t="s">
        <v>3398</v>
      </c>
      <c r="E644" s="476" t="s">
        <v>3593</v>
      </c>
      <c r="F644" s="473" t="s">
        <v>3594</v>
      </c>
      <c r="G644" s="473"/>
      <c r="H644" s="324">
        <v>45050171</v>
      </c>
      <c r="I644" s="324">
        <v>1</v>
      </c>
      <c r="J644" s="324">
        <v>7</v>
      </c>
      <c r="K644" s="491">
        <v>627</v>
      </c>
      <c r="L644" s="474" t="s">
        <v>3595</v>
      </c>
      <c r="M644" s="475" t="s">
        <v>3596</v>
      </c>
    </row>
    <row r="645" spans="1:13" ht="17.25" customHeight="1">
      <c r="A645" s="62"/>
      <c r="B645" s="263"/>
      <c r="C645" s="264"/>
      <c r="D645" s="263"/>
      <c r="E645" s="263"/>
      <c r="F645" s="265"/>
      <c r="G645" s="147"/>
      <c r="H645" s="147"/>
      <c r="I645" s="113">
        <f>SUBTOTAL(109,I643:I644)</f>
        <v>2</v>
      </c>
      <c r="J645" s="113">
        <f t="shared" ref="J645:K645" si="27">SUBTOTAL(109,J643:J644)</f>
        <v>16</v>
      </c>
      <c r="K645" s="113">
        <f t="shared" si="27"/>
        <v>1935</v>
      </c>
      <c r="L645" s="268"/>
      <c r="M645" s="265"/>
    </row>
    <row r="646" spans="1:13" s="65" customFormat="1" ht="17.25" customHeight="1">
      <c r="A646" s="74"/>
      <c r="B646" s="298" t="s">
        <v>3396</v>
      </c>
      <c r="C646" s="298" t="s">
        <v>3397</v>
      </c>
      <c r="D646" s="298" t="s">
        <v>3398</v>
      </c>
      <c r="E646" s="347" t="s">
        <v>3399</v>
      </c>
      <c r="F646" s="334" t="s">
        <v>3400</v>
      </c>
      <c r="G646" s="321" t="s">
        <v>3401</v>
      </c>
      <c r="H646" s="321">
        <v>45100071</v>
      </c>
      <c r="I646" s="298">
        <v>1</v>
      </c>
      <c r="J646" s="347">
        <v>9</v>
      </c>
      <c r="K646" s="372">
        <v>1190</v>
      </c>
      <c r="L646" s="299" t="s">
        <v>3402</v>
      </c>
      <c r="M646" s="319" t="s">
        <v>3403</v>
      </c>
    </row>
    <row r="647" spans="1:13" ht="17.25" customHeight="1">
      <c r="A647" s="62"/>
      <c r="B647" s="263"/>
      <c r="C647" s="264"/>
      <c r="D647" s="263"/>
      <c r="E647" s="263"/>
      <c r="F647" s="265"/>
      <c r="G647" s="147"/>
      <c r="H647" s="147"/>
      <c r="I647" s="113">
        <f>SUBTOTAL(109,I646)</f>
        <v>1</v>
      </c>
      <c r="J647" s="113">
        <f t="shared" ref="J647:K647" si="28">SUBTOTAL(109,J646)</f>
        <v>9</v>
      </c>
      <c r="K647" s="113">
        <f t="shared" si="28"/>
        <v>1190</v>
      </c>
      <c r="L647" s="268"/>
      <c r="M647" s="265"/>
    </row>
    <row r="648" spans="1:13" ht="17.25" customHeight="1">
      <c r="A648" s="62"/>
      <c r="B648" s="103" t="s">
        <v>416</v>
      </c>
      <c r="C648" s="27" t="s">
        <v>469</v>
      </c>
      <c r="D648" s="55" t="s">
        <v>103</v>
      </c>
      <c r="E648" s="55" t="s">
        <v>2104</v>
      </c>
      <c r="F648" s="107" t="s">
        <v>2105</v>
      </c>
      <c r="G648" s="27" t="s">
        <v>2106</v>
      </c>
      <c r="H648" s="27">
        <v>41052401</v>
      </c>
      <c r="I648" s="91">
        <v>1</v>
      </c>
      <c r="J648" s="91">
        <v>8</v>
      </c>
      <c r="K648" s="91">
        <v>995</v>
      </c>
      <c r="L648" s="106" t="s">
        <v>807</v>
      </c>
      <c r="M648" s="107" t="s">
        <v>2107</v>
      </c>
    </row>
    <row r="649" spans="1:13" ht="17.25" customHeight="1">
      <c r="A649" s="62"/>
      <c r="B649" s="146"/>
      <c r="C649" s="147"/>
      <c r="D649" s="146"/>
      <c r="E649" s="146"/>
      <c r="F649" s="148"/>
      <c r="G649" s="147"/>
      <c r="H649" s="147"/>
      <c r="I649" s="116">
        <f>SUBTOTAL(109,I648)</f>
        <v>1</v>
      </c>
      <c r="J649" s="116">
        <f>SUBTOTAL(109,J648)</f>
        <v>8</v>
      </c>
      <c r="K649" s="116">
        <f>SUBTOTAL(109,K648)</f>
        <v>995</v>
      </c>
      <c r="L649" s="149"/>
      <c r="M649" s="148"/>
    </row>
    <row r="650" spans="1:13" ht="17.25" customHeight="1">
      <c r="A650" s="62"/>
      <c r="B650" s="55" t="s">
        <v>604</v>
      </c>
      <c r="C650" s="27" t="s">
        <v>496</v>
      </c>
      <c r="D650" s="55" t="s">
        <v>1451</v>
      </c>
      <c r="E650" s="55" t="s">
        <v>2108</v>
      </c>
      <c r="F650" s="107" t="s">
        <v>3047</v>
      </c>
      <c r="G650" s="27" t="s">
        <v>2109</v>
      </c>
      <c r="H650" s="27">
        <v>41121601</v>
      </c>
      <c r="I650" s="91">
        <v>1</v>
      </c>
      <c r="J650" s="91">
        <v>9</v>
      </c>
      <c r="K650" s="91">
        <v>1323</v>
      </c>
      <c r="L650" s="106" t="s">
        <v>1193</v>
      </c>
      <c r="M650" s="107" t="s">
        <v>2110</v>
      </c>
    </row>
    <row r="651" spans="1:13" ht="17.25" customHeight="1">
      <c r="A651" s="62"/>
      <c r="B651" s="146"/>
      <c r="C651" s="147"/>
      <c r="D651" s="146"/>
      <c r="E651" s="146"/>
      <c r="F651" s="148"/>
      <c r="G651" s="147"/>
      <c r="H651" s="147"/>
      <c r="I651" s="116">
        <f>SUBTOTAL(109,I650)</f>
        <v>1</v>
      </c>
      <c r="J651" s="116">
        <f>SUBTOTAL(109,J650)</f>
        <v>9</v>
      </c>
      <c r="K651" s="116">
        <f>SUBTOTAL(109,K650)</f>
        <v>1323</v>
      </c>
      <c r="L651" s="149"/>
      <c r="M651" s="148"/>
    </row>
    <row r="652" spans="1:13" s="32" customFormat="1" ht="17.25" customHeight="1">
      <c r="A652" s="75"/>
      <c r="B652" s="55" t="s">
        <v>2526</v>
      </c>
      <c r="C652" s="27" t="s">
        <v>2529</v>
      </c>
      <c r="D652" s="55" t="s">
        <v>1451</v>
      </c>
      <c r="E652" s="55" t="s">
        <v>2527</v>
      </c>
      <c r="F652" s="304" t="s">
        <v>3048</v>
      </c>
      <c r="G652" s="351" t="s">
        <v>3700</v>
      </c>
      <c r="H652" s="27">
        <v>41083001</v>
      </c>
      <c r="I652" s="27">
        <v>1</v>
      </c>
      <c r="J652" s="91">
        <v>10</v>
      </c>
      <c r="K652" s="91">
        <v>1542</v>
      </c>
      <c r="L652" s="228" t="s">
        <v>1193</v>
      </c>
      <c r="M652" s="106" t="s">
        <v>2528</v>
      </c>
    </row>
    <row r="653" spans="1:13" s="50" customFormat="1" ht="18" customHeight="1">
      <c r="A653" s="141"/>
      <c r="B653" s="343"/>
      <c r="C653" s="344"/>
      <c r="D653" s="343"/>
      <c r="E653" s="343"/>
      <c r="F653" s="338"/>
      <c r="G653" s="282"/>
      <c r="H653" s="282"/>
      <c r="I653" s="113">
        <f>SUBTOTAL(109,I652)</f>
        <v>1</v>
      </c>
      <c r="J653" s="113">
        <f>SUBTOTAL(109,J652)</f>
        <v>10</v>
      </c>
      <c r="K653" s="113">
        <f>SUBTOTAL(109,K652)</f>
        <v>1542</v>
      </c>
      <c r="L653" s="345"/>
      <c r="M653" s="338"/>
    </row>
    <row r="654" spans="1:13" s="143" customFormat="1" ht="18" customHeight="1">
      <c r="A654" s="142"/>
      <c r="B654" s="55" t="s">
        <v>2530</v>
      </c>
      <c r="C654" s="27" t="s">
        <v>2529</v>
      </c>
      <c r="D654" s="55" t="s">
        <v>1451</v>
      </c>
      <c r="E654" s="55" t="s">
        <v>2531</v>
      </c>
      <c r="F654" s="304" t="s">
        <v>3049</v>
      </c>
      <c r="G654" s="351" t="s">
        <v>3701</v>
      </c>
      <c r="H654" s="27">
        <v>41134201</v>
      </c>
      <c r="I654" s="27">
        <v>1</v>
      </c>
      <c r="J654" s="91">
        <v>6</v>
      </c>
      <c r="K654" s="91">
        <v>712</v>
      </c>
      <c r="L654" s="228" t="s">
        <v>2532</v>
      </c>
      <c r="M654" s="106" t="s">
        <v>2533</v>
      </c>
    </row>
    <row r="655" spans="1:13" s="50" customFormat="1" ht="18" customHeight="1">
      <c r="A655" s="141"/>
      <c r="B655" s="343"/>
      <c r="C655" s="344"/>
      <c r="D655" s="343"/>
      <c r="E655" s="343"/>
      <c r="F655" s="338"/>
      <c r="G655" s="282"/>
      <c r="H655" s="282"/>
      <c r="I655" s="113">
        <f>SUBTOTAL(109,I654)</f>
        <v>1</v>
      </c>
      <c r="J655" s="113">
        <f>SUBTOTAL(109,J654)</f>
        <v>6</v>
      </c>
      <c r="K655" s="113">
        <f>SUBTOTAL(109,K654)</f>
        <v>712</v>
      </c>
      <c r="L655" s="345"/>
      <c r="M655" s="338"/>
    </row>
    <row r="656" spans="1:13" s="143" customFormat="1" ht="18" customHeight="1">
      <c r="A656" s="421"/>
      <c r="B656" s="298" t="s">
        <v>3245</v>
      </c>
      <c r="C656" s="298" t="s">
        <v>3239</v>
      </c>
      <c r="D656" s="298" t="s">
        <v>3246</v>
      </c>
      <c r="E656" s="347" t="s">
        <v>3247</v>
      </c>
      <c r="F656" s="334" t="s">
        <v>3248</v>
      </c>
      <c r="G656" s="351" t="s">
        <v>3702</v>
      </c>
      <c r="H656" s="347">
        <v>41043601</v>
      </c>
      <c r="I656" s="300">
        <v>1</v>
      </c>
      <c r="J656" s="298">
        <v>8</v>
      </c>
      <c r="K656" s="326">
        <v>1127</v>
      </c>
      <c r="L656" s="299" t="s">
        <v>3249</v>
      </c>
      <c r="M656" s="350" t="s">
        <v>3250</v>
      </c>
    </row>
    <row r="657" spans="1:13" s="50" customFormat="1" ht="18" customHeight="1">
      <c r="A657" s="141"/>
      <c r="B657" s="343"/>
      <c r="C657" s="344"/>
      <c r="D657" s="343"/>
      <c r="E657" s="343"/>
      <c r="F657" s="338"/>
      <c r="G657" s="282"/>
      <c r="H657" s="282"/>
      <c r="I657" s="113">
        <f>SUBTOTAL(109,I656)</f>
        <v>1</v>
      </c>
      <c r="J657" s="113">
        <f>SUBTOTAL(109,J656)</f>
        <v>8</v>
      </c>
      <c r="K657" s="113">
        <f>SUBTOTAL(109,K656)</f>
        <v>1127</v>
      </c>
      <c r="L657" s="345"/>
      <c r="M657" s="338"/>
    </row>
    <row r="658" spans="1:13" ht="17.25" customHeight="1">
      <c r="A658" s="61"/>
      <c r="B658" s="347" t="s">
        <v>3429</v>
      </c>
      <c r="C658" s="347" t="s">
        <v>3430</v>
      </c>
      <c r="D658" s="298" t="s">
        <v>3431</v>
      </c>
      <c r="E658" s="298" t="s">
        <v>3432</v>
      </c>
      <c r="F658" s="334" t="s">
        <v>3433</v>
      </c>
      <c r="G658" s="351" t="s">
        <v>3703</v>
      </c>
      <c r="H658" s="447">
        <v>41074101</v>
      </c>
      <c r="I658" s="298">
        <v>1</v>
      </c>
      <c r="J658" s="298">
        <v>9</v>
      </c>
      <c r="K658" s="326">
        <v>1100</v>
      </c>
      <c r="L658" s="299" t="s">
        <v>3434</v>
      </c>
      <c r="M658" s="319" t="s">
        <v>3435</v>
      </c>
    </row>
    <row r="659" spans="1:13" s="50" customFormat="1" ht="18" customHeight="1">
      <c r="A659" s="141"/>
      <c r="B659" s="343"/>
      <c r="C659" s="344"/>
      <c r="D659" s="343"/>
      <c r="E659" s="343"/>
      <c r="F659" s="338"/>
      <c r="G659" s="282"/>
      <c r="H659" s="282"/>
      <c r="I659" s="113">
        <f>SUBTOTAL(109,I658)</f>
        <v>1</v>
      </c>
      <c r="J659" s="113">
        <f t="shared" ref="J659:K659" si="29">SUBTOTAL(109,J658)</f>
        <v>9</v>
      </c>
      <c r="K659" s="113">
        <f t="shared" si="29"/>
        <v>1100</v>
      </c>
      <c r="L659" s="345"/>
      <c r="M659" s="338"/>
    </row>
    <row r="660" spans="1:13" s="63" customFormat="1" ht="17.25" customHeight="1">
      <c r="A660" s="62"/>
      <c r="B660" s="103" t="s">
        <v>417</v>
      </c>
      <c r="C660" s="27" t="s">
        <v>469</v>
      </c>
      <c r="D660" s="55" t="s">
        <v>2111</v>
      </c>
      <c r="E660" s="55" t="s">
        <v>2112</v>
      </c>
      <c r="F660" s="107" t="s">
        <v>3050</v>
      </c>
      <c r="G660" s="27" t="s">
        <v>2113</v>
      </c>
      <c r="H660" s="27">
        <v>23040311</v>
      </c>
      <c r="I660" s="91">
        <v>1</v>
      </c>
      <c r="J660" s="91">
        <v>9</v>
      </c>
      <c r="K660" s="91">
        <v>1304</v>
      </c>
      <c r="L660" s="106" t="s">
        <v>2114</v>
      </c>
      <c r="M660" s="107" t="s">
        <v>2115</v>
      </c>
    </row>
    <row r="661" spans="1:13" ht="17.25" customHeight="1">
      <c r="A661" s="62"/>
      <c r="B661" s="146"/>
      <c r="C661" s="147"/>
      <c r="D661" s="146"/>
      <c r="E661" s="146"/>
      <c r="F661" s="148"/>
      <c r="G661" s="147"/>
      <c r="H661" s="147"/>
      <c r="I661" s="116">
        <f>SUBTOTAL(109,I660)</f>
        <v>1</v>
      </c>
      <c r="J661" s="116">
        <f>SUBTOTAL(109,J660)</f>
        <v>9</v>
      </c>
      <c r="K661" s="116">
        <f>SUBTOTAL(109,K660)</f>
        <v>1304</v>
      </c>
      <c r="L661" s="149"/>
      <c r="M661" s="148"/>
    </row>
    <row r="662" spans="1:13" s="67" customFormat="1" ht="17.25" customHeight="1">
      <c r="A662" s="62"/>
      <c r="B662" s="103" t="s">
        <v>418</v>
      </c>
      <c r="C662" s="27" t="s">
        <v>470</v>
      </c>
      <c r="D662" s="55" t="s">
        <v>2116</v>
      </c>
      <c r="E662" s="55" t="s">
        <v>2117</v>
      </c>
      <c r="F662" s="107" t="s">
        <v>2118</v>
      </c>
      <c r="G662" s="27" t="s">
        <v>2119</v>
      </c>
      <c r="H662" s="27">
        <v>23020321</v>
      </c>
      <c r="I662" s="91">
        <v>1</v>
      </c>
      <c r="J662" s="91">
        <v>9</v>
      </c>
      <c r="K662" s="91">
        <v>1208</v>
      </c>
      <c r="L662" s="106" t="s">
        <v>2120</v>
      </c>
      <c r="M662" s="234" t="s">
        <v>2121</v>
      </c>
    </row>
    <row r="663" spans="1:13" ht="17.25" customHeight="1">
      <c r="A663" s="62"/>
      <c r="B663" s="278"/>
      <c r="C663" s="279"/>
      <c r="D663" s="278"/>
      <c r="E663" s="278"/>
      <c r="F663" s="280"/>
      <c r="G663" s="279"/>
      <c r="H663" s="279"/>
      <c r="I663" s="126">
        <f>SUBTOTAL(109,I662)</f>
        <v>1</v>
      </c>
      <c r="J663" s="126">
        <f>SUBTOTAL(109,J662)</f>
        <v>9</v>
      </c>
      <c r="K663" s="126">
        <f>SUBTOTAL(109,K662)</f>
        <v>1208</v>
      </c>
      <c r="L663" s="281"/>
      <c r="M663" s="280"/>
    </row>
    <row r="664" spans="1:13" ht="17.25" customHeight="1">
      <c r="A664" s="63"/>
      <c r="B664" s="27" t="s">
        <v>482</v>
      </c>
      <c r="C664" s="27" t="s">
        <v>111</v>
      </c>
      <c r="D664" s="55" t="s">
        <v>2122</v>
      </c>
      <c r="E664" s="55" t="s">
        <v>2123</v>
      </c>
      <c r="F664" s="106" t="s">
        <v>3051</v>
      </c>
      <c r="G664" s="27" t="s">
        <v>2124</v>
      </c>
      <c r="H664" s="27">
        <v>23069951</v>
      </c>
      <c r="I664" s="104">
        <v>1</v>
      </c>
      <c r="J664" s="105">
        <v>7</v>
      </c>
      <c r="K664" s="105">
        <v>1047</v>
      </c>
      <c r="L664" s="115" t="s">
        <v>2120</v>
      </c>
      <c r="M664" s="107" t="s">
        <v>2125</v>
      </c>
    </row>
    <row r="665" spans="1:13" ht="17.25" customHeight="1">
      <c r="A665" s="62"/>
      <c r="B665" s="272"/>
      <c r="C665" s="273"/>
      <c r="D665" s="272"/>
      <c r="E665" s="272"/>
      <c r="F665" s="274"/>
      <c r="G665" s="273"/>
      <c r="H665" s="273"/>
      <c r="I665" s="122">
        <f>SUBTOTAL(109,I664)</f>
        <v>1</v>
      </c>
      <c r="J665" s="122">
        <f>SUBTOTAL(109,J664)</f>
        <v>7</v>
      </c>
      <c r="K665" s="122">
        <f>SUBTOTAL(109,K664)</f>
        <v>1047</v>
      </c>
      <c r="L665" s="275"/>
      <c r="M665" s="274"/>
    </row>
    <row r="666" spans="1:13" s="63" customFormat="1" ht="17.25" customHeight="1">
      <c r="A666" s="66"/>
      <c r="B666" s="27" t="s">
        <v>484</v>
      </c>
      <c r="C666" s="27" t="s">
        <v>111</v>
      </c>
      <c r="D666" s="101" t="s">
        <v>2126</v>
      </c>
      <c r="E666" s="27" t="s">
        <v>2127</v>
      </c>
      <c r="F666" s="101" t="s">
        <v>3052</v>
      </c>
      <c r="G666" s="27" t="s">
        <v>2128</v>
      </c>
      <c r="H666" s="27">
        <v>23032001</v>
      </c>
      <c r="I666" s="104">
        <v>1</v>
      </c>
      <c r="J666" s="105">
        <v>9</v>
      </c>
      <c r="K666" s="105">
        <v>1472</v>
      </c>
      <c r="L666" s="115" t="s">
        <v>2120</v>
      </c>
      <c r="M666" s="107" t="s">
        <v>2129</v>
      </c>
    </row>
    <row r="667" spans="1:13" ht="17.25" customHeight="1">
      <c r="A667" s="62"/>
      <c r="B667" s="263"/>
      <c r="C667" s="264"/>
      <c r="D667" s="263"/>
      <c r="E667" s="263"/>
      <c r="F667" s="265"/>
      <c r="G667" s="273"/>
      <c r="H667" s="264"/>
      <c r="I667" s="122">
        <f>SUBTOTAL(109,I666)</f>
        <v>1</v>
      </c>
      <c r="J667" s="122">
        <f>SUBTOTAL(109,J666)</f>
        <v>9</v>
      </c>
      <c r="K667" s="122">
        <f>SUBTOTAL(109,K666)</f>
        <v>1472</v>
      </c>
      <c r="L667" s="268"/>
      <c r="M667" s="265"/>
    </row>
    <row r="668" spans="1:13" ht="17.25" customHeight="1">
      <c r="A668" s="62"/>
      <c r="B668" s="103" t="s">
        <v>419</v>
      </c>
      <c r="C668" s="27" t="s">
        <v>470</v>
      </c>
      <c r="D668" s="55" t="s">
        <v>2130</v>
      </c>
      <c r="E668" s="55" t="s">
        <v>2131</v>
      </c>
      <c r="F668" s="107" t="s">
        <v>2132</v>
      </c>
      <c r="G668" s="27" t="s">
        <v>2133</v>
      </c>
      <c r="H668" s="27">
        <v>22090301</v>
      </c>
      <c r="I668" s="91">
        <v>1</v>
      </c>
      <c r="J668" s="128">
        <v>6</v>
      </c>
      <c r="K668" s="128">
        <v>746</v>
      </c>
      <c r="L668" s="106" t="s">
        <v>2024</v>
      </c>
      <c r="M668" s="107" t="s">
        <v>2134</v>
      </c>
    </row>
    <row r="669" spans="1:13" ht="17.25" customHeight="1">
      <c r="A669" s="62"/>
      <c r="B669" s="146"/>
      <c r="C669" s="147"/>
      <c r="D669" s="146"/>
      <c r="E669" s="146"/>
      <c r="F669" s="148"/>
      <c r="G669" s="147"/>
      <c r="H669" s="147"/>
      <c r="I669" s="116">
        <f>SUBTOTAL(109,I668)</f>
        <v>1</v>
      </c>
      <c r="J669" s="116">
        <f>SUBTOTAL(109,J668)</f>
        <v>6</v>
      </c>
      <c r="K669" s="116">
        <f>SUBTOTAL(109,K668)</f>
        <v>746</v>
      </c>
      <c r="L669" s="149"/>
      <c r="M669" s="148"/>
    </row>
    <row r="670" spans="1:13" s="32" customFormat="1" ht="17.25" customHeight="1">
      <c r="A670" s="62"/>
      <c r="B670" s="103" t="s">
        <v>420</v>
      </c>
      <c r="C670" s="27" t="s">
        <v>111</v>
      </c>
      <c r="D670" s="55" t="s">
        <v>2135</v>
      </c>
      <c r="E670" s="55" t="s">
        <v>2136</v>
      </c>
      <c r="F670" s="107" t="s">
        <v>3053</v>
      </c>
      <c r="G670" s="27" t="s">
        <v>2137</v>
      </c>
      <c r="H670" s="27">
        <v>22041801</v>
      </c>
      <c r="I670" s="91">
        <v>1</v>
      </c>
      <c r="J670" s="128">
        <v>8</v>
      </c>
      <c r="K670" s="128">
        <v>1315</v>
      </c>
      <c r="L670" s="106" t="s">
        <v>2024</v>
      </c>
      <c r="M670" s="107" t="s">
        <v>2138</v>
      </c>
    </row>
    <row r="671" spans="1:13" ht="17.25" customHeight="1">
      <c r="A671" s="62"/>
      <c r="B671" s="146"/>
      <c r="C671" s="147"/>
      <c r="D671" s="146"/>
      <c r="E671" s="146"/>
      <c r="F671" s="148"/>
      <c r="G671" s="147"/>
      <c r="H671" s="147"/>
      <c r="I671" s="116">
        <f>SUBTOTAL(109,I670)</f>
        <v>1</v>
      </c>
      <c r="J671" s="116">
        <f>SUBTOTAL(109,J670)</f>
        <v>8</v>
      </c>
      <c r="K671" s="116">
        <f>SUBTOTAL(109,K670)</f>
        <v>1315</v>
      </c>
      <c r="L671" s="149"/>
      <c r="M671" s="148"/>
    </row>
    <row r="672" spans="1:13" s="32" customFormat="1" ht="17.25" customHeight="1">
      <c r="A672" s="61"/>
      <c r="B672" s="103" t="s">
        <v>567</v>
      </c>
      <c r="C672" s="27" t="s">
        <v>496</v>
      </c>
      <c r="D672" s="55" t="s">
        <v>20</v>
      </c>
      <c r="E672" s="55" t="s">
        <v>568</v>
      </c>
      <c r="F672" s="107" t="s">
        <v>2139</v>
      </c>
      <c r="G672" s="27" t="s">
        <v>2140</v>
      </c>
      <c r="H672" s="27">
        <v>22032301</v>
      </c>
      <c r="I672" s="91">
        <v>1</v>
      </c>
      <c r="J672" s="128">
        <v>9</v>
      </c>
      <c r="K672" s="128">
        <v>1572</v>
      </c>
      <c r="L672" s="106" t="s">
        <v>1193</v>
      </c>
      <c r="M672" s="107" t="s">
        <v>2141</v>
      </c>
    </row>
    <row r="673" spans="1:14" ht="17.25" customHeight="1">
      <c r="A673" s="62"/>
      <c r="B673" s="146"/>
      <c r="C673" s="147"/>
      <c r="D673" s="146"/>
      <c r="E673" s="146"/>
      <c r="F673" s="148"/>
      <c r="G673" s="147"/>
      <c r="H673" s="147"/>
      <c r="I673" s="116">
        <f>SUBTOTAL(109,I672)</f>
        <v>1</v>
      </c>
      <c r="J673" s="116">
        <f>SUBTOTAL(109,J672)</f>
        <v>9</v>
      </c>
      <c r="K673" s="116">
        <f>SUBTOTAL(109,K672)</f>
        <v>1572</v>
      </c>
      <c r="L673" s="149"/>
      <c r="M673" s="148"/>
    </row>
    <row r="674" spans="1:14" s="32" customFormat="1" ht="17.25" customHeight="1">
      <c r="A674" s="61"/>
      <c r="B674" s="108" t="s">
        <v>2737</v>
      </c>
      <c r="C674" s="27" t="s">
        <v>633</v>
      </c>
      <c r="D674" s="27" t="s">
        <v>2142</v>
      </c>
      <c r="E674" s="27" t="s">
        <v>2143</v>
      </c>
      <c r="F674" s="304" t="s">
        <v>3054</v>
      </c>
      <c r="G674" s="174" t="s">
        <v>2144</v>
      </c>
      <c r="H674" s="174">
        <v>22051201</v>
      </c>
      <c r="I674" s="104">
        <v>1</v>
      </c>
      <c r="J674" s="27">
        <v>7</v>
      </c>
      <c r="K674" s="99">
        <v>1014</v>
      </c>
      <c r="L674" s="153" t="s">
        <v>2145</v>
      </c>
      <c r="M674" s="100" t="s">
        <v>2146</v>
      </c>
    </row>
    <row r="675" spans="1:14" ht="17.25" customHeight="1">
      <c r="A675" s="62"/>
      <c r="B675" s="263"/>
      <c r="C675" s="264"/>
      <c r="D675" s="263"/>
      <c r="E675" s="263"/>
      <c r="F675" s="265"/>
      <c r="G675" s="147"/>
      <c r="H675" s="147"/>
      <c r="I675" s="113">
        <f>SUBTOTAL(109,I674)</f>
        <v>1</v>
      </c>
      <c r="J675" s="113">
        <f>SUBTOTAL(109,J674)</f>
        <v>7</v>
      </c>
      <c r="K675" s="113">
        <f>SUBTOTAL(109,K674)</f>
        <v>1014</v>
      </c>
      <c r="L675" s="268"/>
      <c r="M675" s="265"/>
    </row>
    <row r="676" spans="1:14" s="32" customFormat="1" ht="17.25" customHeight="1">
      <c r="A676" s="75"/>
      <c r="B676" s="55" t="s">
        <v>2497</v>
      </c>
      <c r="C676" s="27" t="s">
        <v>2501</v>
      </c>
      <c r="D676" s="55" t="s">
        <v>20</v>
      </c>
      <c r="E676" s="55" t="s">
        <v>2498</v>
      </c>
      <c r="F676" s="304" t="s">
        <v>3055</v>
      </c>
      <c r="G676" s="351" t="s">
        <v>3711</v>
      </c>
      <c r="H676" s="27">
        <v>22032901</v>
      </c>
      <c r="I676" s="27">
        <v>1</v>
      </c>
      <c r="J676" s="91">
        <v>7</v>
      </c>
      <c r="K676" s="91">
        <v>777</v>
      </c>
      <c r="L676" s="228" t="s">
        <v>2499</v>
      </c>
      <c r="M676" s="106" t="s">
        <v>2500</v>
      </c>
      <c r="N676" s="136"/>
    </row>
    <row r="677" spans="1:14" ht="17.25" customHeight="1">
      <c r="A677" s="62"/>
      <c r="B677" s="263"/>
      <c r="C677" s="264"/>
      <c r="D677" s="263"/>
      <c r="E677" s="263"/>
      <c r="F677" s="265"/>
      <c r="G677" s="147"/>
      <c r="H677" s="147"/>
      <c r="I677" s="113">
        <f>SUBTOTAL(109,I676)</f>
        <v>1</v>
      </c>
      <c r="J677" s="113">
        <f>SUBTOTAL(109,J676)</f>
        <v>7</v>
      </c>
      <c r="K677" s="113">
        <f>SUBTOTAL(109,K676)</f>
        <v>777</v>
      </c>
      <c r="L677" s="268"/>
      <c r="M677" s="265"/>
    </row>
    <row r="678" spans="1:14" s="32" customFormat="1" ht="17.25" customHeight="1">
      <c r="A678" s="75"/>
      <c r="B678" s="324" t="s">
        <v>3586</v>
      </c>
      <c r="C678" s="324" t="s">
        <v>3573</v>
      </c>
      <c r="D678" s="351" t="s">
        <v>2709</v>
      </c>
      <c r="E678" s="351" t="s">
        <v>3587</v>
      </c>
      <c r="F678" s="473" t="s">
        <v>3588</v>
      </c>
      <c r="G678" s="473"/>
      <c r="H678" s="324">
        <v>22023501</v>
      </c>
      <c r="I678" s="324">
        <v>1</v>
      </c>
      <c r="J678" s="324">
        <v>7</v>
      </c>
      <c r="K678" s="491">
        <v>993</v>
      </c>
      <c r="L678" s="474" t="s">
        <v>3589</v>
      </c>
      <c r="M678" s="475" t="s">
        <v>3590</v>
      </c>
    </row>
    <row r="679" spans="1:14" ht="17.25" customHeight="1">
      <c r="A679" s="62"/>
      <c r="B679" s="263"/>
      <c r="C679" s="264"/>
      <c r="D679" s="263"/>
      <c r="E679" s="263"/>
      <c r="F679" s="265"/>
      <c r="G679" s="147"/>
      <c r="H679" s="147"/>
      <c r="I679" s="113">
        <f>SUBTOTAL(109,I678)</f>
        <v>1</v>
      </c>
      <c r="J679" s="113">
        <f>SUBTOTAL(109,J678)</f>
        <v>7</v>
      </c>
      <c r="K679" s="113">
        <f>SUBTOTAL(109,K678)</f>
        <v>993</v>
      </c>
      <c r="L679" s="268"/>
      <c r="M679" s="265"/>
    </row>
    <row r="680" spans="1:14" s="63" customFormat="1" ht="17.25" customHeight="1">
      <c r="A680" s="62"/>
      <c r="B680" s="103" t="s">
        <v>421</v>
      </c>
      <c r="C680" s="27" t="s">
        <v>469</v>
      </c>
      <c r="D680" s="55" t="s">
        <v>2147</v>
      </c>
      <c r="E680" s="55" t="s">
        <v>2148</v>
      </c>
      <c r="F680" s="107" t="s">
        <v>3056</v>
      </c>
      <c r="G680" s="55" t="s">
        <v>2149</v>
      </c>
      <c r="H680" s="55">
        <v>36043601</v>
      </c>
      <c r="I680" s="91">
        <v>1</v>
      </c>
      <c r="J680" s="128">
        <v>7</v>
      </c>
      <c r="K680" s="91">
        <v>903</v>
      </c>
      <c r="L680" s="106" t="s">
        <v>2150</v>
      </c>
      <c r="M680" s="115" t="s">
        <v>2151</v>
      </c>
    </row>
    <row r="681" spans="1:14" s="63" customFormat="1" ht="17.25" customHeight="1">
      <c r="A681" s="62"/>
      <c r="B681" s="103" t="s">
        <v>2524</v>
      </c>
      <c r="C681" s="27" t="s">
        <v>111</v>
      </c>
      <c r="D681" s="55" t="s">
        <v>2147</v>
      </c>
      <c r="E681" s="55" t="s">
        <v>2148</v>
      </c>
      <c r="F681" s="304" t="s">
        <v>3057</v>
      </c>
      <c r="G681" s="351" t="s">
        <v>3713</v>
      </c>
      <c r="H681" s="55">
        <v>36044801</v>
      </c>
      <c r="I681" s="55">
        <v>1</v>
      </c>
      <c r="J681" s="91">
        <v>11</v>
      </c>
      <c r="K681" s="128">
        <v>1426</v>
      </c>
      <c r="L681" s="228" t="s">
        <v>1193</v>
      </c>
      <c r="M681" s="106" t="s">
        <v>2525</v>
      </c>
    </row>
    <row r="682" spans="1:14" ht="17.25" customHeight="1">
      <c r="A682" s="62"/>
      <c r="B682" s="263"/>
      <c r="C682" s="264"/>
      <c r="D682" s="263"/>
      <c r="E682" s="263"/>
      <c r="F682" s="265"/>
      <c r="G682" s="147"/>
      <c r="H682" s="147"/>
      <c r="I682" s="113">
        <f>SUBTOTAL(109,I680:I681)</f>
        <v>2</v>
      </c>
      <c r="J682" s="113">
        <f>SUBTOTAL(109,J680:J681)</f>
        <v>18</v>
      </c>
      <c r="K682" s="113">
        <f>SUBTOTAL(109,K680:K681)</f>
        <v>2329</v>
      </c>
      <c r="L682" s="268"/>
      <c r="M682" s="265"/>
    </row>
    <row r="683" spans="1:14" ht="17.25" customHeight="1">
      <c r="A683" s="64"/>
      <c r="B683" s="103" t="s">
        <v>498</v>
      </c>
      <c r="C683" s="27" t="s">
        <v>496</v>
      </c>
      <c r="D683" s="55" t="s">
        <v>2147</v>
      </c>
      <c r="E683" s="55" t="s">
        <v>2152</v>
      </c>
      <c r="F683" s="107" t="s">
        <v>3058</v>
      </c>
      <c r="G683" s="55" t="s">
        <v>2153</v>
      </c>
      <c r="H683" s="55">
        <v>36050501</v>
      </c>
      <c r="I683" s="91">
        <v>1</v>
      </c>
      <c r="J683" s="128">
        <v>7</v>
      </c>
      <c r="K683" s="91">
        <v>1007</v>
      </c>
      <c r="L683" s="106" t="s">
        <v>2154</v>
      </c>
      <c r="M683" s="115" t="s">
        <v>2155</v>
      </c>
    </row>
    <row r="684" spans="1:14" ht="17.25" customHeight="1">
      <c r="A684" s="62"/>
      <c r="B684" s="146"/>
      <c r="C684" s="147"/>
      <c r="D684" s="146"/>
      <c r="E684" s="146"/>
      <c r="F684" s="148"/>
      <c r="G684" s="147"/>
      <c r="H684" s="147"/>
      <c r="I684" s="116">
        <f>SUBTOTAL(109,I683)</f>
        <v>1</v>
      </c>
      <c r="J684" s="116">
        <f>SUBTOTAL(109,J683)</f>
        <v>7</v>
      </c>
      <c r="K684" s="116">
        <f>SUBTOTAL(109,K683)</f>
        <v>1007</v>
      </c>
      <c r="L684" s="149"/>
      <c r="M684" s="148"/>
    </row>
    <row r="685" spans="1:14" ht="17.25" customHeight="1">
      <c r="A685" s="62"/>
      <c r="B685" s="103" t="s">
        <v>317</v>
      </c>
      <c r="C685" s="27" t="s">
        <v>111</v>
      </c>
      <c r="D685" s="55" t="s">
        <v>2156</v>
      </c>
      <c r="E685" s="55" t="s">
        <v>2157</v>
      </c>
      <c r="F685" s="304" t="s">
        <v>3059</v>
      </c>
      <c r="G685" s="27" t="s">
        <v>2158</v>
      </c>
      <c r="H685" s="27">
        <v>36030501</v>
      </c>
      <c r="I685" s="91">
        <v>1</v>
      </c>
      <c r="J685" s="128">
        <v>7</v>
      </c>
      <c r="K685" s="128">
        <v>1144</v>
      </c>
      <c r="L685" s="106" t="s">
        <v>2159</v>
      </c>
      <c r="M685" s="107" t="s">
        <v>2160</v>
      </c>
    </row>
    <row r="686" spans="1:14" ht="17.25" customHeight="1">
      <c r="A686" s="62"/>
      <c r="B686" s="263"/>
      <c r="C686" s="264"/>
      <c r="D686" s="263"/>
      <c r="E686" s="263"/>
      <c r="F686" s="265"/>
      <c r="G686" s="147"/>
      <c r="H686" s="147"/>
      <c r="I686" s="113">
        <f>SUBTOTAL(109,I685)</f>
        <v>1</v>
      </c>
      <c r="J686" s="113">
        <f>SUBTOTAL(109,J685)</f>
        <v>7</v>
      </c>
      <c r="K686" s="113">
        <f>SUBTOTAL(109,K685)</f>
        <v>1144</v>
      </c>
      <c r="L686" s="268"/>
      <c r="M686" s="265"/>
    </row>
    <row r="687" spans="1:14" ht="17.25" customHeight="1">
      <c r="A687" s="62"/>
      <c r="B687" s="55" t="s">
        <v>606</v>
      </c>
      <c r="C687" s="27" t="s">
        <v>496</v>
      </c>
      <c r="D687" s="55" t="s">
        <v>2147</v>
      </c>
      <c r="E687" s="55" t="s">
        <v>2161</v>
      </c>
      <c r="F687" s="107" t="s">
        <v>3060</v>
      </c>
      <c r="G687" s="27" t="s">
        <v>2162</v>
      </c>
      <c r="H687" s="27">
        <v>36090381</v>
      </c>
      <c r="I687" s="91">
        <v>1</v>
      </c>
      <c r="J687" s="91">
        <v>11</v>
      </c>
      <c r="K687" s="91">
        <v>1635</v>
      </c>
      <c r="L687" s="106" t="s">
        <v>1193</v>
      </c>
      <c r="M687" s="107" t="s">
        <v>2163</v>
      </c>
    </row>
    <row r="688" spans="1:14" ht="17.25" customHeight="1">
      <c r="A688" s="62"/>
      <c r="B688" s="146"/>
      <c r="C688" s="147"/>
      <c r="D688" s="146"/>
      <c r="E688" s="146"/>
      <c r="F688" s="148"/>
      <c r="G688" s="147"/>
      <c r="H688" s="147"/>
      <c r="I688" s="116">
        <f>SUBTOTAL(109,I687)</f>
        <v>1</v>
      </c>
      <c r="J688" s="116">
        <f>SUBTOTAL(109,J687)</f>
        <v>11</v>
      </c>
      <c r="K688" s="116">
        <f>SUBTOTAL(109,K687)</f>
        <v>1635</v>
      </c>
      <c r="L688" s="149"/>
      <c r="M688" s="148"/>
    </row>
    <row r="689" spans="1:14" s="67" customFormat="1" ht="17.25" customHeight="1">
      <c r="A689" s="62"/>
      <c r="B689" s="108" t="s">
        <v>632</v>
      </c>
      <c r="C689" s="27" t="s">
        <v>633</v>
      </c>
      <c r="D689" s="27" t="s">
        <v>2164</v>
      </c>
      <c r="E689" s="27" t="s">
        <v>2165</v>
      </c>
      <c r="F689" s="304" t="s">
        <v>3061</v>
      </c>
      <c r="G689" s="27" t="s">
        <v>2166</v>
      </c>
      <c r="H689" s="27">
        <v>36114101</v>
      </c>
      <c r="I689" s="104">
        <v>1</v>
      </c>
      <c r="J689" s="27">
        <v>9</v>
      </c>
      <c r="K689" s="99">
        <v>1460</v>
      </c>
      <c r="L689" s="100" t="s">
        <v>1912</v>
      </c>
      <c r="M689" s="100" t="s">
        <v>2167</v>
      </c>
    </row>
    <row r="690" spans="1:14" ht="17.25" customHeight="1">
      <c r="A690" s="62"/>
      <c r="B690" s="263"/>
      <c r="C690" s="264"/>
      <c r="D690" s="263"/>
      <c r="E690" s="263"/>
      <c r="F690" s="265"/>
      <c r="G690" s="147"/>
      <c r="H690" s="147"/>
      <c r="I690" s="113">
        <f>SUBTOTAL(109,I689)</f>
        <v>1</v>
      </c>
      <c r="J690" s="113">
        <f>SUBTOTAL(109,J689)</f>
        <v>9</v>
      </c>
      <c r="K690" s="113">
        <f>SUBTOTAL(109,K689)</f>
        <v>1460</v>
      </c>
      <c r="L690" s="268"/>
      <c r="M690" s="265"/>
    </row>
    <row r="691" spans="1:14" ht="17.25" customHeight="1">
      <c r="A691" s="62"/>
      <c r="B691" s="55" t="s">
        <v>2738</v>
      </c>
      <c r="C691" s="27" t="s">
        <v>746</v>
      </c>
      <c r="D691" s="55" t="s">
        <v>2147</v>
      </c>
      <c r="E691" s="55" t="s">
        <v>2168</v>
      </c>
      <c r="F691" s="304" t="s">
        <v>3062</v>
      </c>
      <c r="G691" s="27" t="s">
        <v>2169</v>
      </c>
      <c r="H691" s="27">
        <v>36113801</v>
      </c>
      <c r="I691" s="91">
        <v>1</v>
      </c>
      <c r="J691" s="91">
        <v>4</v>
      </c>
      <c r="K691" s="91">
        <v>424</v>
      </c>
      <c r="L691" s="106" t="s">
        <v>2170</v>
      </c>
      <c r="M691" s="107" t="s">
        <v>2171</v>
      </c>
    </row>
    <row r="692" spans="1:14" ht="17.25" customHeight="1">
      <c r="A692" s="62"/>
      <c r="B692" s="263"/>
      <c r="C692" s="264"/>
      <c r="D692" s="263"/>
      <c r="E692" s="263"/>
      <c r="F692" s="265"/>
      <c r="G692" s="147"/>
      <c r="H692" s="147"/>
      <c r="I692" s="113">
        <f>SUBTOTAL(109,I691)</f>
        <v>1</v>
      </c>
      <c r="J692" s="113">
        <f>SUBTOTAL(109,J691)</f>
        <v>4</v>
      </c>
      <c r="K692" s="113">
        <f>SUBTOTAL(109,K691)</f>
        <v>424</v>
      </c>
      <c r="L692" s="268"/>
      <c r="M692" s="265"/>
    </row>
    <row r="693" spans="1:14" s="32" customFormat="1" ht="17.25" customHeight="1">
      <c r="A693" s="75"/>
      <c r="B693" s="55" t="s">
        <v>2441</v>
      </c>
      <c r="C693" s="27" t="s">
        <v>2444</v>
      </c>
      <c r="D693" s="55" t="s">
        <v>2147</v>
      </c>
      <c r="E693" s="55" t="s">
        <v>2442</v>
      </c>
      <c r="F693" s="304" t="s">
        <v>3063</v>
      </c>
      <c r="G693" s="351" t="s">
        <v>3714</v>
      </c>
      <c r="H693" s="27">
        <v>36100261</v>
      </c>
      <c r="I693" s="27">
        <v>1</v>
      </c>
      <c r="J693" s="91">
        <v>11</v>
      </c>
      <c r="K693" s="91">
        <v>1575</v>
      </c>
      <c r="L693" s="228" t="s">
        <v>1193</v>
      </c>
      <c r="M693" s="106" t="s">
        <v>2443</v>
      </c>
      <c r="N693" s="136"/>
    </row>
    <row r="694" spans="1:14" ht="17.25" customHeight="1">
      <c r="A694" s="62"/>
      <c r="B694" s="263"/>
      <c r="C694" s="264"/>
      <c r="D694" s="263"/>
      <c r="E694" s="263"/>
      <c r="F694" s="265"/>
      <c r="G694" s="147"/>
      <c r="H694" s="147"/>
      <c r="I694" s="113">
        <f>SUBTOTAL(109,I693)</f>
        <v>1</v>
      </c>
      <c r="J694" s="113">
        <f>SUBTOTAL(109,J693)</f>
        <v>11</v>
      </c>
      <c r="K694" s="113">
        <f>SUBTOTAL(109,K693)</f>
        <v>1575</v>
      </c>
      <c r="L694" s="268"/>
      <c r="M694" s="265"/>
    </row>
    <row r="695" spans="1:14" s="63" customFormat="1" ht="17.25" customHeight="1">
      <c r="A695" s="62"/>
      <c r="B695" s="103" t="s">
        <v>422</v>
      </c>
      <c r="C695" s="27" t="s">
        <v>469</v>
      </c>
      <c r="D695" s="55" t="s">
        <v>2172</v>
      </c>
      <c r="E695" s="55" t="s">
        <v>2173</v>
      </c>
      <c r="F695" s="107" t="s">
        <v>2174</v>
      </c>
      <c r="G695" s="27" t="s">
        <v>2175</v>
      </c>
      <c r="H695" s="27">
        <v>15040821</v>
      </c>
      <c r="I695" s="91">
        <v>1</v>
      </c>
      <c r="J695" s="105">
        <v>9</v>
      </c>
      <c r="K695" s="105">
        <v>1359</v>
      </c>
      <c r="L695" s="127" t="s">
        <v>807</v>
      </c>
      <c r="M695" s="107" t="s">
        <v>2176</v>
      </c>
    </row>
    <row r="696" spans="1:14" s="63" customFormat="1" ht="17.25" customHeight="1">
      <c r="A696" s="62"/>
      <c r="B696" s="103" t="s">
        <v>2739</v>
      </c>
      <c r="C696" s="27" t="s">
        <v>469</v>
      </c>
      <c r="D696" s="55" t="s">
        <v>1569</v>
      </c>
      <c r="E696" s="55" t="s">
        <v>2173</v>
      </c>
      <c r="F696" s="304" t="s">
        <v>3064</v>
      </c>
      <c r="G696" s="27" t="s">
        <v>2177</v>
      </c>
      <c r="H696" s="27">
        <v>15050104</v>
      </c>
      <c r="I696" s="91">
        <v>1</v>
      </c>
      <c r="J696" s="105">
        <v>7</v>
      </c>
      <c r="K696" s="105">
        <v>828</v>
      </c>
      <c r="L696" s="127" t="s">
        <v>2178</v>
      </c>
      <c r="M696" s="107" t="s">
        <v>2179</v>
      </c>
    </row>
    <row r="697" spans="1:14" s="61" customFormat="1" ht="17.25" customHeight="1">
      <c r="A697" s="62"/>
      <c r="B697" s="263"/>
      <c r="C697" s="264"/>
      <c r="D697" s="263"/>
      <c r="E697" s="263"/>
      <c r="F697" s="265"/>
      <c r="G697" s="147"/>
      <c r="H697" s="147"/>
      <c r="I697" s="113">
        <f>SUBTOTAL(109,I695:I696)</f>
        <v>2</v>
      </c>
      <c r="J697" s="113">
        <f>SUBTOTAL(109,J695:J696)</f>
        <v>16</v>
      </c>
      <c r="K697" s="113">
        <f>SUBTOTAL(109,K695:K696)</f>
        <v>2187</v>
      </c>
      <c r="L697" s="268"/>
      <c r="M697" s="265"/>
    </row>
    <row r="698" spans="1:14" s="73" customFormat="1" ht="17.25" customHeight="1">
      <c r="A698" s="66"/>
      <c r="B698" s="103" t="s">
        <v>423</v>
      </c>
      <c r="C698" s="27" t="s">
        <v>469</v>
      </c>
      <c r="D698" s="55" t="s">
        <v>2180</v>
      </c>
      <c r="E698" s="55" t="s">
        <v>2181</v>
      </c>
      <c r="F698" s="107" t="s">
        <v>2182</v>
      </c>
      <c r="G698" s="27" t="s">
        <v>2183</v>
      </c>
      <c r="H698" s="27">
        <v>15070810</v>
      </c>
      <c r="I698" s="91">
        <v>1</v>
      </c>
      <c r="J698" s="105">
        <v>6</v>
      </c>
      <c r="K698" s="105">
        <v>1035</v>
      </c>
      <c r="L698" s="127" t="s">
        <v>2184</v>
      </c>
      <c r="M698" s="107" t="s">
        <v>2185</v>
      </c>
    </row>
    <row r="699" spans="1:14" s="74" customFormat="1" ht="17.25" customHeight="1">
      <c r="A699" s="62"/>
      <c r="B699" s="146"/>
      <c r="C699" s="147"/>
      <c r="D699" s="146"/>
      <c r="E699" s="146"/>
      <c r="F699" s="148"/>
      <c r="G699" s="147"/>
      <c r="H699" s="147"/>
      <c r="I699" s="116">
        <f>SUBTOTAL(109,I698)</f>
        <v>1</v>
      </c>
      <c r="J699" s="116">
        <f>SUBTOTAL(109,J698)</f>
        <v>6</v>
      </c>
      <c r="K699" s="116">
        <f>SUBTOTAL(109,K698)</f>
        <v>1035</v>
      </c>
      <c r="L699" s="149"/>
      <c r="M699" s="148"/>
    </row>
    <row r="700" spans="1:14" s="61" customFormat="1" ht="17.25" customHeight="1">
      <c r="A700" s="62"/>
      <c r="B700" s="103" t="s">
        <v>424</v>
      </c>
      <c r="C700" s="27" t="s">
        <v>111</v>
      </c>
      <c r="D700" s="55" t="s">
        <v>2186</v>
      </c>
      <c r="E700" s="55" t="s">
        <v>2187</v>
      </c>
      <c r="F700" s="107" t="s">
        <v>3065</v>
      </c>
      <c r="G700" s="27" t="s">
        <v>2188</v>
      </c>
      <c r="H700" s="27">
        <v>15111531</v>
      </c>
      <c r="I700" s="91">
        <v>1</v>
      </c>
      <c r="J700" s="128">
        <v>8</v>
      </c>
      <c r="K700" s="128">
        <v>1086</v>
      </c>
      <c r="L700" s="106" t="s">
        <v>2184</v>
      </c>
      <c r="M700" s="259" t="s">
        <v>2189</v>
      </c>
    </row>
    <row r="701" spans="1:14" ht="17.25" customHeight="1">
      <c r="A701" s="62"/>
      <c r="B701" s="278"/>
      <c r="C701" s="279"/>
      <c r="D701" s="278"/>
      <c r="E701" s="278"/>
      <c r="F701" s="280"/>
      <c r="G701" s="279"/>
      <c r="H701" s="279"/>
      <c r="I701" s="126">
        <f>SUBTOTAL(109,I700)</f>
        <v>1</v>
      </c>
      <c r="J701" s="126">
        <f>SUBTOTAL(109,J700)</f>
        <v>8</v>
      </c>
      <c r="K701" s="126">
        <f>SUBTOTAL(109,K700)</f>
        <v>1086</v>
      </c>
      <c r="L701" s="281"/>
      <c r="M701" s="280"/>
    </row>
    <row r="702" spans="1:14" ht="17.25" customHeight="1">
      <c r="A702" s="73"/>
      <c r="B702" s="103" t="s">
        <v>486</v>
      </c>
      <c r="C702" s="27" t="s">
        <v>487</v>
      </c>
      <c r="D702" s="55" t="s">
        <v>2186</v>
      </c>
      <c r="E702" s="55" t="s">
        <v>2190</v>
      </c>
      <c r="F702" s="107" t="s">
        <v>3066</v>
      </c>
      <c r="G702" s="27" t="s">
        <v>2191</v>
      </c>
      <c r="H702" s="27">
        <v>15041551</v>
      </c>
      <c r="I702" s="91">
        <v>1</v>
      </c>
      <c r="J702" s="128">
        <v>9</v>
      </c>
      <c r="K702" s="128">
        <v>1424</v>
      </c>
      <c r="L702" s="106" t="s">
        <v>2184</v>
      </c>
      <c r="M702" s="107" t="s">
        <v>2192</v>
      </c>
    </row>
    <row r="703" spans="1:14" ht="17.25" customHeight="1">
      <c r="A703" s="74"/>
      <c r="B703" s="154" t="s">
        <v>521</v>
      </c>
      <c r="C703" s="27" t="s">
        <v>517</v>
      </c>
      <c r="D703" s="155" t="s">
        <v>1569</v>
      </c>
      <c r="E703" s="155" t="s">
        <v>2193</v>
      </c>
      <c r="F703" s="156" t="s">
        <v>2194</v>
      </c>
      <c r="G703" s="84" t="s">
        <v>2195</v>
      </c>
      <c r="H703" s="26">
        <v>15041571</v>
      </c>
      <c r="I703" s="232">
        <v>1</v>
      </c>
      <c r="J703" s="254">
        <v>7</v>
      </c>
      <c r="K703" s="254">
        <v>1005</v>
      </c>
      <c r="L703" s="197" t="s">
        <v>2196</v>
      </c>
      <c r="M703" s="156" t="s">
        <v>2197</v>
      </c>
    </row>
    <row r="704" spans="1:14" ht="17.25" customHeight="1">
      <c r="A704" s="62"/>
      <c r="B704" s="263"/>
      <c r="C704" s="264"/>
      <c r="D704" s="263"/>
      <c r="E704" s="263"/>
      <c r="F704" s="265"/>
      <c r="G704" s="273"/>
      <c r="H704" s="264"/>
      <c r="I704" s="126">
        <f>SUBTOTAL(109,I702:I703)</f>
        <v>2</v>
      </c>
      <c r="J704" s="126">
        <f>SUBTOTAL(109,J702:J703)</f>
        <v>16</v>
      </c>
      <c r="K704" s="126">
        <f>SUBTOTAL(109,K702:K703)</f>
        <v>2429</v>
      </c>
      <c r="L704" s="268"/>
      <c r="M704" s="265"/>
    </row>
    <row r="705" spans="1:13" ht="17.25" customHeight="1">
      <c r="A705" s="62"/>
      <c r="B705" s="103" t="s">
        <v>425</v>
      </c>
      <c r="C705" s="27" t="s">
        <v>471</v>
      </c>
      <c r="D705" s="55" t="s">
        <v>2198</v>
      </c>
      <c r="E705" s="55" t="s">
        <v>2199</v>
      </c>
      <c r="F705" s="107" t="s">
        <v>2200</v>
      </c>
      <c r="G705" s="27" t="s">
        <v>2201</v>
      </c>
      <c r="H705" s="27">
        <v>32103911</v>
      </c>
      <c r="I705" s="91">
        <v>1</v>
      </c>
      <c r="J705" s="105">
        <v>7</v>
      </c>
      <c r="K705" s="105">
        <v>882</v>
      </c>
      <c r="L705" s="127" t="s">
        <v>2202</v>
      </c>
      <c r="M705" s="107" t="s">
        <v>2203</v>
      </c>
    </row>
    <row r="706" spans="1:13" ht="17.25" customHeight="1">
      <c r="A706" s="62"/>
      <c r="B706" s="103" t="s">
        <v>426</v>
      </c>
      <c r="C706" s="27" t="s">
        <v>471</v>
      </c>
      <c r="D706" s="55" t="s">
        <v>34</v>
      </c>
      <c r="E706" s="55" t="s">
        <v>2199</v>
      </c>
      <c r="F706" s="107" t="s">
        <v>2204</v>
      </c>
      <c r="G706" s="27" t="s">
        <v>2205</v>
      </c>
      <c r="H706" s="27">
        <v>32104211</v>
      </c>
      <c r="I706" s="91">
        <v>1</v>
      </c>
      <c r="J706" s="105">
        <v>6</v>
      </c>
      <c r="K706" s="105">
        <v>982</v>
      </c>
      <c r="L706" s="127" t="s">
        <v>2206</v>
      </c>
      <c r="M706" s="107" t="s">
        <v>2207</v>
      </c>
    </row>
    <row r="707" spans="1:13" ht="17.25" customHeight="1">
      <c r="A707" s="62"/>
      <c r="B707" s="103" t="s">
        <v>427</v>
      </c>
      <c r="C707" s="27" t="s">
        <v>471</v>
      </c>
      <c r="D707" s="55" t="s">
        <v>2208</v>
      </c>
      <c r="E707" s="55" t="s">
        <v>2199</v>
      </c>
      <c r="F707" s="107" t="s">
        <v>3067</v>
      </c>
      <c r="G707" s="55" t="s">
        <v>2209</v>
      </c>
      <c r="H707" s="55">
        <v>32105211</v>
      </c>
      <c r="I707" s="91">
        <v>1</v>
      </c>
      <c r="J707" s="128">
        <v>10</v>
      </c>
      <c r="K707" s="91">
        <v>1489</v>
      </c>
      <c r="L707" s="106" t="s">
        <v>2210</v>
      </c>
      <c r="M707" s="115" t="s">
        <v>2211</v>
      </c>
    </row>
    <row r="708" spans="1:13" ht="17.25" customHeight="1">
      <c r="A708" s="62"/>
      <c r="B708" s="180" t="s">
        <v>772</v>
      </c>
      <c r="C708" s="26" t="s">
        <v>771</v>
      </c>
      <c r="D708" s="26" t="s">
        <v>34</v>
      </c>
      <c r="E708" s="26" t="s">
        <v>82</v>
      </c>
      <c r="F708" s="304" t="s">
        <v>3068</v>
      </c>
      <c r="G708" s="180" t="s">
        <v>2212</v>
      </c>
      <c r="H708" s="180">
        <v>32104011</v>
      </c>
      <c r="I708" s="124">
        <v>1</v>
      </c>
      <c r="J708" s="192">
        <v>6</v>
      </c>
      <c r="K708" s="213">
        <v>1344</v>
      </c>
      <c r="L708" s="225" t="s">
        <v>2213</v>
      </c>
      <c r="M708" s="260" t="s">
        <v>2214</v>
      </c>
    </row>
    <row r="709" spans="1:13" ht="17.25" customHeight="1">
      <c r="A709" s="61"/>
      <c r="B709" s="347" t="s">
        <v>3332</v>
      </c>
      <c r="C709" s="347" t="s">
        <v>3336</v>
      </c>
      <c r="D709" s="347" t="s">
        <v>1171</v>
      </c>
      <c r="E709" s="347" t="s">
        <v>3333</v>
      </c>
      <c r="F709" s="429" t="s">
        <v>3334</v>
      </c>
      <c r="G709" s="352" t="s">
        <v>3672</v>
      </c>
      <c r="H709" s="303">
        <v>32109031</v>
      </c>
      <c r="I709" s="298">
        <v>1</v>
      </c>
      <c r="J709" s="347">
        <v>9</v>
      </c>
      <c r="K709" s="348">
        <v>1089</v>
      </c>
      <c r="L709" s="334" t="s">
        <v>829</v>
      </c>
      <c r="M709" s="305" t="s">
        <v>3335</v>
      </c>
    </row>
    <row r="710" spans="1:13" ht="17.25" customHeight="1">
      <c r="A710" s="62"/>
      <c r="B710" s="263"/>
      <c r="C710" s="264"/>
      <c r="D710" s="263"/>
      <c r="E710" s="263"/>
      <c r="F710" s="265"/>
      <c r="G710" s="147"/>
      <c r="H710" s="147"/>
      <c r="I710" s="113">
        <f>SUBTOTAL(109,I705:I709)</f>
        <v>5</v>
      </c>
      <c r="J710" s="113">
        <f t="shared" ref="J710:K710" si="30">SUBTOTAL(109,J705:J709)</f>
        <v>38</v>
      </c>
      <c r="K710" s="113">
        <f t="shared" si="30"/>
        <v>5786</v>
      </c>
      <c r="L710" s="268"/>
      <c r="M710" s="265"/>
    </row>
    <row r="711" spans="1:13" ht="17.25" customHeight="1">
      <c r="A711" s="62"/>
      <c r="B711" s="103" t="s">
        <v>428</v>
      </c>
      <c r="C711" s="27" t="s">
        <v>471</v>
      </c>
      <c r="D711" s="55" t="s">
        <v>34</v>
      </c>
      <c r="E711" s="55" t="s">
        <v>2215</v>
      </c>
      <c r="F711" s="107" t="s">
        <v>2216</v>
      </c>
      <c r="G711" s="27" t="s">
        <v>2217</v>
      </c>
      <c r="H711" s="27">
        <v>32024601</v>
      </c>
      <c r="I711" s="91">
        <v>1</v>
      </c>
      <c r="J711" s="128">
        <v>10</v>
      </c>
      <c r="K711" s="128">
        <v>1524</v>
      </c>
      <c r="L711" s="106" t="s">
        <v>807</v>
      </c>
      <c r="M711" s="107" t="s">
        <v>2218</v>
      </c>
    </row>
    <row r="712" spans="1:13" ht="17.25" customHeight="1">
      <c r="A712" s="62"/>
      <c r="B712" s="146"/>
      <c r="C712" s="147"/>
      <c r="D712" s="146"/>
      <c r="E712" s="146"/>
      <c r="F712" s="148"/>
      <c r="G712" s="147"/>
      <c r="H712" s="147"/>
      <c r="I712" s="116">
        <f>SUBTOTAL(109,I711)</f>
        <v>1</v>
      </c>
      <c r="J712" s="116">
        <f>SUBTOTAL(109,J711)</f>
        <v>10</v>
      </c>
      <c r="K712" s="116">
        <f>SUBTOTAL(109,K711)</f>
        <v>1524</v>
      </c>
      <c r="L712" s="149"/>
      <c r="M712" s="148"/>
    </row>
    <row r="713" spans="1:13" s="63" customFormat="1" ht="17.25" customHeight="1">
      <c r="A713" s="62"/>
      <c r="B713" s="103" t="s">
        <v>429</v>
      </c>
      <c r="C713" s="27" t="s">
        <v>471</v>
      </c>
      <c r="D713" s="55" t="s">
        <v>34</v>
      </c>
      <c r="E713" s="55" t="s">
        <v>2219</v>
      </c>
      <c r="F713" s="107" t="s">
        <v>2220</v>
      </c>
      <c r="G713" s="27" t="s">
        <v>2221</v>
      </c>
      <c r="H713" s="27">
        <v>32091901</v>
      </c>
      <c r="I713" s="91">
        <v>1</v>
      </c>
      <c r="J713" s="105">
        <v>7</v>
      </c>
      <c r="K713" s="105">
        <v>1225</v>
      </c>
      <c r="L713" s="127" t="s">
        <v>2202</v>
      </c>
      <c r="M713" s="107" t="s">
        <v>2222</v>
      </c>
    </row>
    <row r="714" spans="1:13" ht="17.25" customHeight="1">
      <c r="A714" s="62"/>
      <c r="B714" s="146"/>
      <c r="C714" s="147"/>
      <c r="D714" s="146"/>
      <c r="E714" s="146"/>
      <c r="F714" s="148"/>
      <c r="G714" s="147"/>
      <c r="H714" s="147"/>
      <c r="I714" s="116">
        <f>SUBTOTAL(109,I713)</f>
        <v>1</v>
      </c>
      <c r="J714" s="116">
        <f>SUBTOTAL(109,J713)</f>
        <v>7</v>
      </c>
      <c r="K714" s="116">
        <f>SUBTOTAL(109,K713)</f>
        <v>1225</v>
      </c>
      <c r="L714" s="149"/>
      <c r="M714" s="148"/>
    </row>
    <row r="715" spans="1:13" ht="17.25" customHeight="1">
      <c r="A715" s="62"/>
      <c r="B715" s="103" t="s">
        <v>430</v>
      </c>
      <c r="C715" s="27" t="s">
        <v>471</v>
      </c>
      <c r="D715" s="55" t="s">
        <v>34</v>
      </c>
      <c r="E715" s="55" t="s">
        <v>2223</v>
      </c>
      <c r="F715" s="107" t="s">
        <v>2224</v>
      </c>
      <c r="G715" s="27" t="s">
        <v>2225</v>
      </c>
      <c r="H715" s="27">
        <v>32034301</v>
      </c>
      <c r="I715" s="91">
        <v>1</v>
      </c>
      <c r="J715" s="128">
        <v>8</v>
      </c>
      <c r="K715" s="128">
        <v>1587</v>
      </c>
      <c r="L715" s="106" t="s">
        <v>1193</v>
      </c>
      <c r="M715" s="107" t="s">
        <v>2226</v>
      </c>
    </row>
    <row r="716" spans="1:13" ht="17.25" customHeight="1">
      <c r="A716" s="62"/>
      <c r="B716" s="146"/>
      <c r="C716" s="147"/>
      <c r="D716" s="146"/>
      <c r="E716" s="146"/>
      <c r="F716" s="148"/>
      <c r="G716" s="147"/>
      <c r="H716" s="147"/>
      <c r="I716" s="116">
        <f>SUBTOTAL(109,I715)</f>
        <v>1</v>
      </c>
      <c r="J716" s="116">
        <f>SUBTOTAL(109,J715)</f>
        <v>8</v>
      </c>
      <c r="K716" s="116">
        <f>SUBTOTAL(109,K715)</f>
        <v>1587</v>
      </c>
      <c r="L716" s="149"/>
      <c r="M716" s="148"/>
    </row>
    <row r="717" spans="1:13" ht="17.25" customHeight="1">
      <c r="A717" s="62"/>
      <c r="B717" s="103" t="s">
        <v>620</v>
      </c>
      <c r="C717" s="27" t="s">
        <v>483</v>
      </c>
      <c r="D717" s="55" t="s">
        <v>1625</v>
      </c>
      <c r="E717" s="55" t="s">
        <v>2227</v>
      </c>
      <c r="F717" s="304" t="s">
        <v>3069</v>
      </c>
      <c r="G717" s="27" t="s">
        <v>2228</v>
      </c>
      <c r="H717" s="27">
        <v>32111911</v>
      </c>
      <c r="I717" s="91">
        <v>1</v>
      </c>
      <c r="J717" s="128">
        <v>13</v>
      </c>
      <c r="K717" s="128">
        <v>1807</v>
      </c>
      <c r="L717" s="106" t="s">
        <v>1912</v>
      </c>
      <c r="M717" s="107" t="s">
        <v>2229</v>
      </c>
    </row>
    <row r="718" spans="1:13" ht="17.25" customHeight="1">
      <c r="A718" s="62"/>
      <c r="B718" s="263"/>
      <c r="C718" s="264"/>
      <c r="D718" s="263"/>
      <c r="E718" s="263"/>
      <c r="F718" s="265"/>
      <c r="G718" s="147"/>
      <c r="H718" s="147"/>
      <c r="I718" s="113">
        <f>SUBTOTAL(109,I717)</f>
        <v>1</v>
      </c>
      <c r="J718" s="113">
        <f>SUBTOTAL(109,J717)</f>
        <v>13</v>
      </c>
      <c r="K718" s="113">
        <f>SUBTOTAL(109,K717)</f>
        <v>1807</v>
      </c>
      <c r="L718" s="268"/>
      <c r="M718" s="265"/>
    </row>
    <row r="719" spans="1:13" ht="17.25" customHeight="1">
      <c r="A719" s="62"/>
      <c r="B719" s="103" t="s">
        <v>326</v>
      </c>
      <c r="C719" s="27" t="s">
        <v>483</v>
      </c>
      <c r="D719" s="55" t="s">
        <v>1625</v>
      </c>
      <c r="E719" s="55" t="s">
        <v>2230</v>
      </c>
      <c r="F719" s="333" t="s">
        <v>3070</v>
      </c>
      <c r="G719" s="55" t="s">
        <v>2231</v>
      </c>
      <c r="H719" s="55">
        <v>32023501</v>
      </c>
      <c r="I719" s="91">
        <v>1</v>
      </c>
      <c r="J719" s="105">
        <v>7</v>
      </c>
      <c r="K719" s="105">
        <v>1202</v>
      </c>
      <c r="L719" s="127" t="s">
        <v>2232</v>
      </c>
      <c r="M719" s="107" t="s">
        <v>2645</v>
      </c>
    </row>
    <row r="720" spans="1:13" ht="17.25" customHeight="1">
      <c r="A720" s="62"/>
      <c r="B720" s="103" t="s">
        <v>327</v>
      </c>
      <c r="C720" s="27" t="s">
        <v>483</v>
      </c>
      <c r="D720" s="55" t="s">
        <v>1625</v>
      </c>
      <c r="E720" s="55" t="s">
        <v>2230</v>
      </c>
      <c r="F720" s="335" t="s">
        <v>3071</v>
      </c>
      <c r="G720" s="55" t="s">
        <v>2233</v>
      </c>
      <c r="H720" s="55">
        <v>32024201</v>
      </c>
      <c r="I720" s="91">
        <v>1</v>
      </c>
      <c r="J720" s="105">
        <v>3</v>
      </c>
      <c r="K720" s="105">
        <v>1001</v>
      </c>
      <c r="L720" s="127" t="s">
        <v>2232</v>
      </c>
      <c r="M720" s="107" t="s">
        <v>2234</v>
      </c>
    </row>
    <row r="721" spans="1:14" ht="17.25" customHeight="1">
      <c r="A721" s="62"/>
      <c r="B721" s="103" t="s">
        <v>2518</v>
      </c>
      <c r="C721" s="27" t="s">
        <v>111</v>
      </c>
      <c r="D721" s="55" t="s">
        <v>1176</v>
      </c>
      <c r="E721" s="55" t="s">
        <v>2519</v>
      </c>
      <c r="F721" s="334" t="s">
        <v>3072</v>
      </c>
      <c r="G721" s="351" t="s">
        <v>3673</v>
      </c>
      <c r="H721" s="55">
        <v>32029511</v>
      </c>
      <c r="I721" s="55">
        <v>1</v>
      </c>
      <c r="J721" s="91">
        <v>11</v>
      </c>
      <c r="K721" s="105">
        <v>1822</v>
      </c>
      <c r="L721" s="245" t="s">
        <v>1193</v>
      </c>
      <c r="M721" s="127" t="s">
        <v>2520</v>
      </c>
    </row>
    <row r="722" spans="1:14" ht="17.25" customHeight="1">
      <c r="A722" s="62"/>
      <c r="B722" s="263"/>
      <c r="C722" s="264"/>
      <c r="D722" s="263"/>
      <c r="E722" s="263"/>
      <c r="F722" s="265"/>
      <c r="G722" s="147"/>
      <c r="H722" s="147"/>
      <c r="I722" s="113">
        <f>SUBTOTAL(109,I719:I721)</f>
        <v>3</v>
      </c>
      <c r="J722" s="113">
        <f>SUBTOTAL(109,J719:J721)</f>
        <v>21</v>
      </c>
      <c r="K722" s="113">
        <f>SUBTOTAL(109,K719:K721)</f>
        <v>4025</v>
      </c>
      <c r="L722" s="268"/>
      <c r="M722" s="265"/>
    </row>
    <row r="723" spans="1:14" ht="17.25" customHeight="1">
      <c r="A723" s="62"/>
      <c r="B723" s="108" t="s">
        <v>712</v>
      </c>
      <c r="C723" s="26" t="s">
        <v>713</v>
      </c>
      <c r="D723" s="27" t="s">
        <v>1625</v>
      </c>
      <c r="E723" s="27" t="s">
        <v>2235</v>
      </c>
      <c r="F723" s="101" t="s">
        <v>3073</v>
      </c>
      <c r="G723" s="27"/>
      <c r="H723" s="27">
        <v>32083611</v>
      </c>
      <c r="I723" s="104">
        <v>1</v>
      </c>
      <c r="J723" s="27">
        <v>5</v>
      </c>
      <c r="K723" s="99">
        <v>810</v>
      </c>
      <c r="L723" s="100" t="s">
        <v>2236</v>
      </c>
      <c r="M723" s="110" t="s">
        <v>2237</v>
      </c>
    </row>
    <row r="724" spans="1:14" ht="17.25" customHeight="1">
      <c r="A724" s="62"/>
      <c r="B724" s="108" t="s">
        <v>2471</v>
      </c>
      <c r="C724" s="26" t="s">
        <v>111</v>
      </c>
      <c r="D724" s="27" t="s">
        <v>1176</v>
      </c>
      <c r="E724" s="27" t="s">
        <v>2472</v>
      </c>
      <c r="F724" s="304" t="s">
        <v>3074</v>
      </c>
      <c r="G724" s="351" t="s">
        <v>3670</v>
      </c>
      <c r="H724" s="27">
        <v>32084711</v>
      </c>
      <c r="I724" s="27">
        <v>1</v>
      </c>
      <c r="J724" s="104">
        <v>11</v>
      </c>
      <c r="K724" s="99">
        <v>1481</v>
      </c>
      <c r="L724" s="206" t="s">
        <v>1193</v>
      </c>
      <c r="M724" s="100" t="s">
        <v>2473</v>
      </c>
      <c r="N724" s="135"/>
    </row>
    <row r="725" spans="1:14" ht="17.25" customHeight="1">
      <c r="A725" s="62"/>
      <c r="B725" s="317" t="s">
        <v>3238</v>
      </c>
      <c r="C725" s="317" t="s">
        <v>3239</v>
      </c>
      <c r="D725" s="321" t="s">
        <v>3240</v>
      </c>
      <c r="E725" s="321" t="s">
        <v>3241</v>
      </c>
      <c r="F725" s="322" t="s">
        <v>3242</v>
      </c>
      <c r="G725" s="321"/>
      <c r="H725" s="396">
        <v>32083311</v>
      </c>
      <c r="I725" s="323">
        <v>1</v>
      </c>
      <c r="J725" s="393">
        <v>8</v>
      </c>
      <c r="K725" s="496">
        <v>1459</v>
      </c>
      <c r="L725" s="318" t="s">
        <v>3243</v>
      </c>
      <c r="M725" s="319" t="s">
        <v>3244</v>
      </c>
      <c r="N725" s="135"/>
    </row>
    <row r="726" spans="1:14" ht="17.25" customHeight="1">
      <c r="A726" s="62"/>
      <c r="B726" s="263"/>
      <c r="C726" s="264"/>
      <c r="D726" s="263"/>
      <c r="E726" s="263"/>
      <c r="F726" s="265"/>
      <c r="G726" s="147"/>
      <c r="H726" s="147"/>
      <c r="I726" s="113">
        <f>SUBTOTAL(109,I723:I725)</f>
        <v>3</v>
      </c>
      <c r="J726" s="113">
        <f>SUBTOTAL(109,J723:J725)</f>
        <v>24</v>
      </c>
      <c r="K726" s="113">
        <f>SUBTOTAL(109,K723:K725)</f>
        <v>3750</v>
      </c>
      <c r="L726" s="268"/>
      <c r="M726" s="265"/>
    </row>
    <row r="727" spans="1:14" s="32" customFormat="1" ht="17.25" customHeight="1">
      <c r="A727" s="75"/>
      <c r="B727" s="55" t="s">
        <v>2536</v>
      </c>
      <c r="C727" s="27" t="s">
        <v>2561</v>
      </c>
      <c r="D727" s="55" t="s">
        <v>1176</v>
      </c>
      <c r="E727" s="55" t="s">
        <v>2537</v>
      </c>
      <c r="F727" s="304" t="s">
        <v>3075</v>
      </c>
      <c r="G727" s="351" t="s">
        <v>3674</v>
      </c>
      <c r="H727" s="27">
        <v>32029501</v>
      </c>
      <c r="I727" s="27">
        <v>1</v>
      </c>
      <c r="J727" s="91">
        <v>9</v>
      </c>
      <c r="K727" s="91">
        <v>1257</v>
      </c>
      <c r="L727" s="228" t="s">
        <v>1193</v>
      </c>
      <c r="M727" s="106" t="s">
        <v>2538</v>
      </c>
    </row>
    <row r="728" spans="1:14" ht="17.25" customHeight="1">
      <c r="A728" s="62"/>
      <c r="B728" s="263"/>
      <c r="C728" s="264"/>
      <c r="D728" s="263"/>
      <c r="E728" s="263"/>
      <c r="F728" s="265"/>
      <c r="G728" s="147"/>
      <c r="H728" s="147"/>
      <c r="I728" s="113">
        <f>SUBTOTAL(109,I727)</f>
        <v>1</v>
      </c>
      <c r="J728" s="113">
        <f>SUBTOTAL(109,J727)</f>
        <v>9</v>
      </c>
      <c r="K728" s="113">
        <f>SUBTOTAL(109,K727)</f>
        <v>1257</v>
      </c>
      <c r="L728" s="268"/>
      <c r="M728" s="265"/>
    </row>
    <row r="729" spans="1:14" s="32" customFormat="1" ht="17.25" customHeight="1">
      <c r="A729" s="75"/>
      <c r="B729" s="347" t="s">
        <v>3207</v>
      </c>
      <c r="C729" s="347" t="s">
        <v>3208</v>
      </c>
      <c r="D729" s="347" t="s">
        <v>3209</v>
      </c>
      <c r="E729" s="347" t="s">
        <v>3210</v>
      </c>
      <c r="F729" s="316" t="s">
        <v>3282</v>
      </c>
      <c r="G729" s="347" t="s">
        <v>3293</v>
      </c>
      <c r="H729" s="347">
        <v>32120601</v>
      </c>
      <c r="I729" s="394">
        <v>1</v>
      </c>
      <c r="J729" s="349">
        <v>9</v>
      </c>
      <c r="K729" s="489">
        <v>1104</v>
      </c>
      <c r="L729" s="334" t="s">
        <v>3211</v>
      </c>
      <c r="M729" s="395" t="s">
        <v>3212</v>
      </c>
    </row>
    <row r="730" spans="1:14" s="32" customFormat="1" ht="17.25" customHeight="1">
      <c r="A730" s="75"/>
      <c r="B730" s="477" t="s">
        <v>3604</v>
      </c>
      <c r="C730" s="477" t="s">
        <v>3573</v>
      </c>
      <c r="D730" s="477" t="s">
        <v>3605</v>
      </c>
      <c r="E730" s="477" t="s">
        <v>3210</v>
      </c>
      <c r="F730" s="478" t="s">
        <v>3606</v>
      </c>
      <c r="G730" s="473"/>
      <c r="H730" s="324">
        <v>32121111</v>
      </c>
      <c r="I730" s="324">
        <v>1</v>
      </c>
      <c r="J730" s="477">
        <v>7</v>
      </c>
      <c r="K730" s="488">
        <v>1511</v>
      </c>
      <c r="L730" s="479" t="s">
        <v>3607</v>
      </c>
      <c r="M730" s="480" t="s">
        <v>3608</v>
      </c>
    </row>
    <row r="731" spans="1:14" ht="17.25" customHeight="1">
      <c r="A731" s="62"/>
      <c r="B731" s="263"/>
      <c r="C731" s="264"/>
      <c r="D731" s="263"/>
      <c r="E731" s="263"/>
      <c r="F731" s="265"/>
      <c r="G731" s="147"/>
      <c r="H731" s="147"/>
      <c r="I731" s="113">
        <f>SUBTOTAL(109,I729:I730)</f>
        <v>2</v>
      </c>
      <c r="J731" s="113">
        <f t="shared" ref="J731:K731" si="31">SUBTOTAL(109,J729:J730)</f>
        <v>16</v>
      </c>
      <c r="K731" s="113">
        <f t="shared" si="31"/>
        <v>2615</v>
      </c>
      <c r="L731" s="268"/>
      <c r="M731" s="265"/>
    </row>
    <row r="732" spans="1:14" ht="17.25" customHeight="1">
      <c r="A732" s="62"/>
      <c r="B732" s="103" t="s">
        <v>431</v>
      </c>
      <c r="C732" s="27" t="s">
        <v>471</v>
      </c>
      <c r="D732" s="55" t="s">
        <v>26</v>
      </c>
      <c r="E732" s="55" t="s">
        <v>2238</v>
      </c>
      <c r="F732" s="107" t="s">
        <v>2239</v>
      </c>
      <c r="G732" s="27" t="s">
        <v>2240</v>
      </c>
      <c r="H732" s="27">
        <v>21060801</v>
      </c>
      <c r="I732" s="91">
        <v>1</v>
      </c>
      <c r="J732" s="128">
        <v>9</v>
      </c>
      <c r="K732" s="128">
        <v>1284</v>
      </c>
      <c r="L732" s="106" t="s">
        <v>807</v>
      </c>
      <c r="M732" s="107" t="s">
        <v>2241</v>
      </c>
    </row>
    <row r="733" spans="1:14" ht="17.25" customHeight="1">
      <c r="A733" s="62"/>
      <c r="B733" s="146"/>
      <c r="C733" s="147"/>
      <c r="D733" s="146"/>
      <c r="E733" s="146"/>
      <c r="F733" s="148"/>
      <c r="G733" s="147"/>
      <c r="H733" s="147"/>
      <c r="I733" s="116">
        <f>SUBTOTAL(109,I732)</f>
        <v>1</v>
      </c>
      <c r="J733" s="116">
        <f>SUBTOTAL(109,J732)</f>
        <v>9</v>
      </c>
      <c r="K733" s="116">
        <f>SUBTOTAL(109,K732)</f>
        <v>1284</v>
      </c>
      <c r="L733" s="149"/>
      <c r="M733" s="148"/>
    </row>
    <row r="734" spans="1:14" ht="17.25" customHeight="1">
      <c r="A734" s="62"/>
      <c r="B734" s="103" t="s">
        <v>432</v>
      </c>
      <c r="C734" s="27" t="s">
        <v>471</v>
      </c>
      <c r="D734" s="55" t="s">
        <v>26</v>
      </c>
      <c r="E734" s="55" t="s">
        <v>2242</v>
      </c>
      <c r="F734" s="107" t="s">
        <v>2243</v>
      </c>
      <c r="G734" s="27" t="s">
        <v>2244</v>
      </c>
      <c r="H734" s="27">
        <v>21040801</v>
      </c>
      <c r="I734" s="91">
        <v>1</v>
      </c>
      <c r="J734" s="128">
        <v>9</v>
      </c>
      <c r="K734" s="128">
        <v>1366</v>
      </c>
      <c r="L734" s="106" t="s">
        <v>807</v>
      </c>
      <c r="M734" s="107" t="s">
        <v>2245</v>
      </c>
    </row>
    <row r="735" spans="1:14" ht="17.25" customHeight="1">
      <c r="A735" s="62"/>
      <c r="B735" s="146"/>
      <c r="C735" s="147"/>
      <c r="D735" s="146"/>
      <c r="E735" s="146"/>
      <c r="F735" s="148"/>
      <c r="G735" s="147"/>
      <c r="H735" s="147"/>
      <c r="I735" s="116">
        <f>SUBTOTAL(109,I734)</f>
        <v>1</v>
      </c>
      <c r="J735" s="116">
        <f>SUBTOTAL(109,J734)</f>
        <v>9</v>
      </c>
      <c r="K735" s="116">
        <f>SUBTOTAL(109,K734)</f>
        <v>1366</v>
      </c>
      <c r="L735" s="149"/>
      <c r="M735" s="148"/>
    </row>
    <row r="736" spans="1:14" ht="17.25" customHeight="1">
      <c r="A736" s="62"/>
      <c r="B736" s="103" t="s">
        <v>433</v>
      </c>
      <c r="C736" s="27" t="s">
        <v>471</v>
      </c>
      <c r="D736" s="55" t="s">
        <v>26</v>
      </c>
      <c r="E736" s="55" t="s">
        <v>2246</v>
      </c>
      <c r="F736" s="107" t="s">
        <v>2247</v>
      </c>
      <c r="G736" s="27" t="s">
        <v>2248</v>
      </c>
      <c r="H736" s="27">
        <v>21080121</v>
      </c>
      <c r="I736" s="91">
        <v>1</v>
      </c>
      <c r="J736" s="91">
        <v>8</v>
      </c>
      <c r="K736" s="91">
        <v>1041</v>
      </c>
      <c r="L736" s="106" t="s">
        <v>807</v>
      </c>
      <c r="M736" s="107" t="s">
        <v>2249</v>
      </c>
    </row>
    <row r="737" spans="1:14" ht="17.25" customHeight="1">
      <c r="A737" s="87"/>
      <c r="B737" s="180" t="s">
        <v>622</v>
      </c>
      <c r="C737" s="27" t="s">
        <v>111</v>
      </c>
      <c r="D737" s="26" t="s">
        <v>2250</v>
      </c>
      <c r="E737" s="26" t="s">
        <v>2251</v>
      </c>
      <c r="F737" s="304" t="s">
        <v>3076</v>
      </c>
      <c r="G737" s="84" t="s">
        <v>2252</v>
      </c>
      <c r="H737" s="84">
        <v>21080171</v>
      </c>
      <c r="I737" s="124">
        <v>1</v>
      </c>
      <c r="J737" s="26">
        <v>11</v>
      </c>
      <c r="K737" s="125">
        <v>1426</v>
      </c>
      <c r="L737" s="123" t="s">
        <v>1111</v>
      </c>
      <c r="M737" s="123" t="s">
        <v>2253</v>
      </c>
    </row>
    <row r="738" spans="1:14" ht="17.25" customHeight="1">
      <c r="A738" s="62"/>
      <c r="B738" s="263"/>
      <c r="C738" s="264"/>
      <c r="D738" s="263"/>
      <c r="E738" s="263"/>
      <c r="F738" s="265"/>
      <c r="G738" s="264"/>
      <c r="H738" s="264"/>
      <c r="I738" s="113">
        <f>SUBTOTAL(109,I736:I737)</f>
        <v>2</v>
      </c>
      <c r="J738" s="113">
        <f>SUBTOTAL(109,J736:J737)</f>
        <v>19</v>
      </c>
      <c r="K738" s="113">
        <f>SUBTOTAL(109,K736:K737)</f>
        <v>2467</v>
      </c>
      <c r="L738" s="268"/>
      <c r="M738" s="265"/>
    </row>
    <row r="739" spans="1:14" ht="17.25" customHeight="1">
      <c r="A739" s="61"/>
      <c r="B739" s="103" t="s">
        <v>569</v>
      </c>
      <c r="C739" s="27" t="s">
        <v>496</v>
      </c>
      <c r="D739" s="55" t="s">
        <v>26</v>
      </c>
      <c r="E739" s="55" t="s">
        <v>570</v>
      </c>
      <c r="F739" s="107" t="s">
        <v>2254</v>
      </c>
      <c r="G739" s="27" t="s">
        <v>2255</v>
      </c>
      <c r="H739" s="27">
        <v>21110141</v>
      </c>
      <c r="I739" s="91">
        <v>1</v>
      </c>
      <c r="J739" s="91">
        <v>10</v>
      </c>
      <c r="K739" s="91">
        <v>1881</v>
      </c>
      <c r="L739" s="106" t="s">
        <v>1193</v>
      </c>
      <c r="M739" s="107" t="s">
        <v>2256</v>
      </c>
    </row>
    <row r="740" spans="1:14" ht="17.25" customHeight="1">
      <c r="A740" s="62"/>
      <c r="B740" s="146"/>
      <c r="C740" s="147"/>
      <c r="D740" s="146"/>
      <c r="E740" s="146"/>
      <c r="F740" s="148"/>
      <c r="G740" s="147"/>
      <c r="H740" s="147"/>
      <c r="I740" s="116">
        <f>SUBTOTAL(109,I739:I739)</f>
        <v>1</v>
      </c>
      <c r="J740" s="116">
        <f>SUBTOTAL(109,J739:J739)</f>
        <v>10</v>
      </c>
      <c r="K740" s="116">
        <f>SUBTOTAL(109,K739:K739)</f>
        <v>1881</v>
      </c>
      <c r="L740" s="149"/>
      <c r="M740" s="148"/>
    </row>
    <row r="741" spans="1:14" ht="17.25" customHeight="1">
      <c r="A741" s="62"/>
      <c r="B741" s="108" t="s">
        <v>634</v>
      </c>
      <c r="C741" s="27" t="s">
        <v>635</v>
      </c>
      <c r="D741" s="27" t="s">
        <v>2257</v>
      </c>
      <c r="E741" s="27" t="s">
        <v>2258</v>
      </c>
      <c r="F741" s="333" t="s">
        <v>3077</v>
      </c>
      <c r="G741" s="27" t="s">
        <v>2259</v>
      </c>
      <c r="H741" s="27">
        <v>21130121</v>
      </c>
      <c r="I741" s="104">
        <v>1</v>
      </c>
      <c r="J741" s="27">
        <v>9</v>
      </c>
      <c r="K741" s="99">
        <v>1151</v>
      </c>
      <c r="L741" s="100" t="s">
        <v>1912</v>
      </c>
      <c r="M741" s="100" t="s">
        <v>2260</v>
      </c>
    </row>
    <row r="742" spans="1:14" ht="17.25" customHeight="1">
      <c r="A742" s="62"/>
      <c r="B742" s="146"/>
      <c r="C742" s="147"/>
      <c r="D742" s="146"/>
      <c r="E742" s="146"/>
      <c r="F742" s="148"/>
      <c r="G742" s="147"/>
      <c r="H742" s="147"/>
      <c r="I742" s="116">
        <f>SUBTOTAL(109,I741:I741)</f>
        <v>1</v>
      </c>
      <c r="J742" s="116">
        <f>SUBTOTAL(109,J741:J741)</f>
        <v>9</v>
      </c>
      <c r="K742" s="116">
        <f>SUBTOTAL(109,K741:K741)</f>
        <v>1151</v>
      </c>
      <c r="L742" s="149"/>
      <c r="M742" s="148"/>
    </row>
    <row r="743" spans="1:14" ht="17.25" customHeight="1">
      <c r="A743" s="62"/>
      <c r="B743" s="108" t="s">
        <v>719</v>
      </c>
      <c r="C743" s="26" t="s">
        <v>713</v>
      </c>
      <c r="D743" s="27" t="s">
        <v>2261</v>
      </c>
      <c r="E743" s="27" t="s">
        <v>2262</v>
      </c>
      <c r="F743" s="101" t="s">
        <v>3078</v>
      </c>
      <c r="G743" s="27"/>
      <c r="H743" s="27">
        <v>21031401</v>
      </c>
      <c r="I743" s="104">
        <v>1</v>
      </c>
      <c r="J743" s="203">
        <v>7</v>
      </c>
      <c r="K743" s="204">
        <v>1230</v>
      </c>
      <c r="L743" s="101" t="s">
        <v>2263</v>
      </c>
      <c r="M743" s="110" t="s">
        <v>2264</v>
      </c>
    </row>
    <row r="744" spans="1:14" ht="17.25" customHeight="1">
      <c r="A744" s="62"/>
      <c r="B744" s="146"/>
      <c r="C744" s="147"/>
      <c r="D744" s="146"/>
      <c r="E744" s="146"/>
      <c r="F744" s="148"/>
      <c r="G744" s="147"/>
      <c r="H744" s="147"/>
      <c r="I744" s="116">
        <f>SUBTOTAL(109,I743)</f>
        <v>1</v>
      </c>
      <c r="J744" s="116">
        <f>SUBTOTAL(109,J743)</f>
        <v>7</v>
      </c>
      <c r="K744" s="116">
        <f>SUBTOTAL(109,K743)</f>
        <v>1230</v>
      </c>
      <c r="L744" s="149"/>
      <c r="M744" s="148"/>
    </row>
    <row r="745" spans="1:14" s="32" customFormat="1" ht="17.25" customHeight="1">
      <c r="A745" s="75"/>
      <c r="B745" s="55" t="s">
        <v>2590</v>
      </c>
      <c r="C745" s="27" t="s">
        <v>2593</v>
      </c>
      <c r="D745" s="55" t="s">
        <v>26</v>
      </c>
      <c r="E745" s="55" t="s">
        <v>2591</v>
      </c>
      <c r="F745" s="334" t="s">
        <v>3079</v>
      </c>
      <c r="G745" s="450" t="s">
        <v>3686</v>
      </c>
      <c r="H745" s="27">
        <v>21100141</v>
      </c>
      <c r="I745" s="27">
        <v>1</v>
      </c>
      <c r="J745" s="91">
        <v>11</v>
      </c>
      <c r="K745" s="91">
        <v>1644</v>
      </c>
      <c r="L745" s="228" t="s">
        <v>1193</v>
      </c>
      <c r="M745" s="106" t="s">
        <v>2592</v>
      </c>
      <c r="N745" s="136"/>
    </row>
    <row r="746" spans="1:14" ht="17.25" customHeight="1">
      <c r="A746" s="62"/>
      <c r="B746" s="146"/>
      <c r="C746" s="147"/>
      <c r="D746" s="146"/>
      <c r="E746" s="146"/>
      <c r="F746" s="148"/>
      <c r="G746" s="147"/>
      <c r="H746" s="147"/>
      <c r="I746" s="116">
        <f>SUBTOTAL(109,I745)</f>
        <v>1</v>
      </c>
      <c r="J746" s="116">
        <f>SUBTOTAL(109,J745)</f>
        <v>11</v>
      </c>
      <c r="K746" s="116">
        <f>SUBTOTAL(109,K745)</f>
        <v>1644</v>
      </c>
      <c r="L746" s="149"/>
      <c r="M746" s="148"/>
    </row>
    <row r="747" spans="1:14" ht="17.25" customHeight="1">
      <c r="A747" s="62"/>
      <c r="B747" s="108" t="s">
        <v>2646</v>
      </c>
      <c r="C747" s="27" t="s">
        <v>2675</v>
      </c>
      <c r="D747" s="27" t="s">
        <v>2667</v>
      </c>
      <c r="E747" s="27" t="s">
        <v>2668</v>
      </c>
      <c r="F747" s="334" t="s">
        <v>3080</v>
      </c>
      <c r="G747" s="503" t="s">
        <v>3687</v>
      </c>
      <c r="H747" s="347">
        <v>21020711</v>
      </c>
      <c r="I747" s="27">
        <v>1</v>
      </c>
      <c r="J747" s="27">
        <v>7</v>
      </c>
      <c r="K747" s="99">
        <v>906</v>
      </c>
      <c r="L747" s="101" t="s">
        <v>2650</v>
      </c>
      <c r="M747" s="110" t="s">
        <v>2669</v>
      </c>
    </row>
    <row r="748" spans="1:14" ht="17.25" customHeight="1">
      <c r="A748" s="62"/>
      <c r="B748" s="146"/>
      <c r="C748" s="147"/>
      <c r="D748" s="146"/>
      <c r="E748" s="146"/>
      <c r="F748" s="148"/>
      <c r="G748" s="147"/>
      <c r="H748" s="147"/>
      <c r="I748" s="112">
        <f>SUBTOTAL(109,I747)</f>
        <v>1</v>
      </c>
      <c r="J748" s="112">
        <f t="shared" ref="J748:K748" si="32">SUBTOTAL(109,J747)</f>
        <v>7</v>
      </c>
      <c r="K748" s="112">
        <f t="shared" si="32"/>
        <v>906</v>
      </c>
      <c r="L748" s="149"/>
      <c r="M748" s="148"/>
    </row>
    <row r="749" spans="1:14" s="32" customFormat="1" ht="17.25" customHeight="1">
      <c r="A749" s="75"/>
      <c r="B749" s="108" t="s">
        <v>2712</v>
      </c>
      <c r="C749" s="98" t="s">
        <v>2717</v>
      </c>
      <c r="D749" s="98" t="s">
        <v>2713</v>
      </c>
      <c r="E749" s="98" t="s">
        <v>2714</v>
      </c>
      <c r="F749" s="333" t="s">
        <v>3081</v>
      </c>
      <c r="G749" s="503" t="s">
        <v>3688</v>
      </c>
      <c r="H749" s="98">
        <v>21070171</v>
      </c>
      <c r="I749" s="295">
        <v>1</v>
      </c>
      <c r="J749" s="98">
        <v>7</v>
      </c>
      <c r="K749" s="223">
        <v>955</v>
      </c>
      <c r="L749" s="224" t="s">
        <v>2715</v>
      </c>
      <c r="M749" s="258" t="s">
        <v>2716</v>
      </c>
    </row>
    <row r="750" spans="1:14" ht="17.25" customHeight="1">
      <c r="A750" s="62"/>
      <c r="B750" s="146"/>
      <c r="C750" s="147"/>
      <c r="D750" s="146"/>
      <c r="E750" s="146"/>
      <c r="F750" s="148"/>
      <c r="G750" s="147"/>
      <c r="H750" s="147"/>
      <c r="I750" s="112">
        <f>SUBTOTAL(109,I749)</f>
        <v>1</v>
      </c>
      <c r="J750" s="112">
        <f>SUBTOTAL(109,J749)</f>
        <v>7</v>
      </c>
      <c r="K750" s="112">
        <f>SUBTOTAL(109,K749)</f>
        <v>955</v>
      </c>
      <c r="L750" s="149"/>
      <c r="M750" s="148"/>
    </row>
    <row r="751" spans="1:14" ht="17.25" customHeight="1">
      <c r="A751" s="62"/>
      <c r="B751" s="103" t="s">
        <v>434</v>
      </c>
      <c r="C751" s="27" t="s">
        <v>471</v>
      </c>
      <c r="D751" s="55" t="s">
        <v>2265</v>
      </c>
      <c r="E751" s="55" t="s">
        <v>2266</v>
      </c>
      <c r="F751" s="107" t="s">
        <v>2267</v>
      </c>
      <c r="G751" s="27" t="s">
        <v>2268</v>
      </c>
      <c r="H751" s="27">
        <v>61030201</v>
      </c>
      <c r="I751" s="91">
        <v>1</v>
      </c>
      <c r="J751" s="128">
        <v>5</v>
      </c>
      <c r="K751" s="128">
        <v>859</v>
      </c>
      <c r="L751" s="106" t="s">
        <v>2269</v>
      </c>
      <c r="M751" s="107" t="s">
        <v>2270</v>
      </c>
    </row>
    <row r="752" spans="1:14" ht="17.25" customHeight="1">
      <c r="A752" s="62"/>
      <c r="B752" s="146"/>
      <c r="C752" s="147"/>
      <c r="D752" s="146"/>
      <c r="E752" s="146"/>
      <c r="F752" s="148"/>
      <c r="G752" s="147"/>
      <c r="H752" s="147"/>
      <c r="I752" s="116">
        <f>SUBTOTAL(109,I751)</f>
        <v>1</v>
      </c>
      <c r="J752" s="116">
        <f>SUBTOTAL(109,J751)</f>
        <v>5</v>
      </c>
      <c r="K752" s="116">
        <f>SUBTOTAL(109,K751)</f>
        <v>859</v>
      </c>
      <c r="L752" s="149"/>
      <c r="M752" s="148"/>
    </row>
    <row r="753" spans="1:13" ht="17.25" customHeight="1">
      <c r="A753" s="62"/>
      <c r="B753" s="103" t="s">
        <v>435</v>
      </c>
      <c r="C753" s="27" t="s">
        <v>471</v>
      </c>
      <c r="D753" s="55" t="s">
        <v>2271</v>
      </c>
      <c r="E753" s="55" t="s">
        <v>2272</v>
      </c>
      <c r="F753" s="107" t="s">
        <v>2273</v>
      </c>
      <c r="G753" s="27" t="s">
        <v>2274</v>
      </c>
      <c r="H753" s="27">
        <v>61070101</v>
      </c>
      <c r="I753" s="91">
        <v>1</v>
      </c>
      <c r="J753" s="105">
        <v>7</v>
      </c>
      <c r="K753" s="105">
        <v>1531</v>
      </c>
      <c r="L753" s="127" t="s">
        <v>2275</v>
      </c>
      <c r="M753" s="107" t="s">
        <v>2276</v>
      </c>
    </row>
    <row r="754" spans="1:13" ht="17.25" customHeight="1">
      <c r="A754" s="61"/>
      <c r="B754" s="459" t="s">
        <v>3535</v>
      </c>
      <c r="C754" s="347" t="s">
        <v>726</v>
      </c>
      <c r="D754" s="18" t="s">
        <v>1681</v>
      </c>
      <c r="E754" s="18" t="s">
        <v>2272</v>
      </c>
      <c r="F754" s="462" t="s">
        <v>3538</v>
      </c>
      <c r="G754" s="503" t="s">
        <v>3720</v>
      </c>
      <c r="H754" s="347">
        <v>61072401</v>
      </c>
      <c r="I754" s="372">
        <v>1</v>
      </c>
      <c r="J754" s="379">
        <v>7</v>
      </c>
      <c r="K754" s="379">
        <v>852</v>
      </c>
      <c r="L754" s="468" t="s">
        <v>3536</v>
      </c>
      <c r="M754" s="462" t="s">
        <v>3537</v>
      </c>
    </row>
    <row r="755" spans="1:13" ht="17.25" customHeight="1">
      <c r="A755" s="62"/>
      <c r="B755" s="146"/>
      <c r="C755" s="147"/>
      <c r="D755" s="146"/>
      <c r="E755" s="146"/>
      <c r="F755" s="148"/>
      <c r="G755" s="147"/>
      <c r="H755" s="147"/>
      <c r="I755" s="116">
        <f>SUBTOTAL(109,I753:I754)</f>
        <v>2</v>
      </c>
      <c r="J755" s="116">
        <f t="shared" ref="J755:K755" si="33">SUBTOTAL(109,J753:J754)</f>
        <v>14</v>
      </c>
      <c r="K755" s="116">
        <f t="shared" si="33"/>
        <v>2383</v>
      </c>
      <c r="L755" s="270"/>
      <c r="M755" s="148"/>
    </row>
    <row r="756" spans="1:13" ht="17.25" customHeight="1">
      <c r="A756" s="62"/>
      <c r="B756" s="103" t="s">
        <v>436</v>
      </c>
      <c r="C756" s="27" t="s">
        <v>471</v>
      </c>
      <c r="D756" s="55" t="s">
        <v>32</v>
      </c>
      <c r="E756" s="55" t="s">
        <v>2277</v>
      </c>
      <c r="F756" s="107" t="s">
        <v>2278</v>
      </c>
      <c r="G756" s="27" t="s">
        <v>2279</v>
      </c>
      <c r="H756" s="27">
        <v>61051301</v>
      </c>
      <c r="I756" s="91">
        <v>1</v>
      </c>
      <c r="J756" s="91">
        <v>7</v>
      </c>
      <c r="K756" s="91">
        <v>1119</v>
      </c>
      <c r="L756" s="106" t="s">
        <v>807</v>
      </c>
      <c r="M756" s="107" t="s">
        <v>2280</v>
      </c>
    </row>
    <row r="757" spans="1:13" ht="17.25" customHeight="1">
      <c r="A757" s="62"/>
      <c r="B757" s="146"/>
      <c r="C757" s="147"/>
      <c r="D757" s="146"/>
      <c r="E757" s="146"/>
      <c r="F757" s="148"/>
      <c r="G757" s="147"/>
      <c r="H757" s="147"/>
      <c r="I757" s="116">
        <f>SUBTOTAL(109,I756)</f>
        <v>1</v>
      </c>
      <c r="J757" s="116">
        <f>SUBTOTAL(109,J756)</f>
        <v>7</v>
      </c>
      <c r="K757" s="116">
        <f>SUBTOTAL(109,K756)</f>
        <v>1119</v>
      </c>
      <c r="L757" s="270"/>
      <c r="M757" s="148"/>
    </row>
    <row r="758" spans="1:13" s="65" customFormat="1" ht="17.25" customHeight="1">
      <c r="A758" s="92"/>
      <c r="B758" s="160" t="s">
        <v>745</v>
      </c>
      <c r="C758" s="94" t="s">
        <v>746</v>
      </c>
      <c r="D758" s="160" t="s">
        <v>1681</v>
      </c>
      <c r="E758" s="160" t="s">
        <v>2281</v>
      </c>
      <c r="F758" s="107" t="s">
        <v>3082</v>
      </c>
      <c r="G758" s="94" t="s">
        <v>2282</v>
      </c>
      <c r="H758" s="94">
        <v>61041701</v>
      </c>
      <c r="I758" s="232">
        <v>1</v>
      </c>
      <c r="J758" s="232">
        <v>4</v>
      </c>
      <c r="K758" s="232">
        <v>644</v>
      </c>
      <c r="L758" s="247" t="s">
        <v>1193</v>
      </c>
      <c r="M758" s="107" t="s">
        <v>2283</v>
      </c>
    </row>
    <row r="759" spans="1:13" s="65" customFormat="1" ht="17.25" customHeight="1">
      <c r="A759" s="92"/>
      <c r="B759" s="27" t="s">
        <v>2597</v>
      </c>
      <c r="C759" s="27" t="s">
        <v>746</v>
      </c>
      <c r="D759" s="27" t="s">
        <v>1681</v>
      </c>
      <c r="E759" s="27" t="s">
        <v>2281</v>
      </c>
      <c r="F759" s="333" t="s">
        <v>3083</v>
      </c>
      <c r="G759" s="503" t="s">
        <v>3721</v>
      </c>
      <c r="H759" s="27">
        <v>61110101</v>
      </c>
      <c r="I759" s="98">
        <v>1</v>
      </c>
      <c r="J759" s="98">
        <v>6</v>
      </c>
      <c r="K759" s="223">
        <v>817</v>
      </c>
      <c r="L759" s="261" t="s">
        <v>2598</v>
      </c>
      <c r="M759" s="258" t="s">
        <v>2599</v>
      </c>
    </row>
    <row r="760" spans="1:13" ht="17.25" customHeight="1">
      <c r="A760" s="62"/>
      <c r="B760" s="263"/>
      <c r="C760" s="264"/>
      <c r="D760" s="263"/>
      <c r="E760" s="263"/>
      <c r="F760" s="265"/>
      <c r="G760" s="264"/>
      <c r="H760" s="264"/>
      <c r="I760" s="113">
        <f>SUBTOTAL(109,I758:I759)</f>
        <v>2</v>
      </c>
      <c r="J760" s="113">
        <f>SUBTOTAL(109,J758:J759)</f>
        <v>10</v>
      </c>
      <c r="K760" s="113">
        <f>SUBTOTAL(109,K758:K759)</f>
        <v>1461</v>
      </c>
      <c r="L760" s="277"/>
      <c r="M760" s="148"/>
    </row>
    <row r="761" spans="1:13" s="32" customFormat="1" ht="17.25" customHeight="1">
      <c r="A761" s="75"/>
      <c r="B761" s="324" t="s">
        <v>3577</v>
      </c>
      <c r="C761" s="324" t="s">
        <v>3578</v>
      </c>
      <c r="D761" s="351" t="s">
        <v>3579</v>
      </c>
      <c r="E761" s="351" t="s">
        <v>3580</v>
      </c>
      <c r="F761" s="473" t="s">
        <v>3581</v>
      </c>
      <c r="G761" s="473"/>
      <c r="H761" s="324">
        <v>61062701</v>
      </c>
      <c r="I761" s="324">
        <v>1</v>
      </c>
      <c r="J761" s="324">
        <v>7</v>
      </c>
      <c r="K761" s="491">
        <v>831</v>
      </c>
      <c r="L761" s="474" t="s">
        <v>3582</v>
      </c>
      <c r="M761" s="475" t="s">
        <v>3583</v>
      </c>
    </row>
    <row r="762" spans="1:13" ht="17.25" customHeight="1">
      <c r="A762" s="62"/>
      <c r="B762" s="263"/>
      <c r="C762" s="264"/>
      <c r="D762" s="263"/>
      <c r="E762" s="263"/>
      <c r="F762" s="265"/>
      <c r="G762" s="264"/>
      <c r="H762" s="264"/>
      <c r="I762" s="113">
        <f>SUBTOTAL(109,I761)</f>
        <v>1</v>
      </c>
      <c r="J762" s="113">
        <f>SUBTOTAL(109,J761)</f>
        <v>7</v>
      </c>
      <c r="K762" s="113">
        <f>SUBTOTAL(109,K761)</f>
        <v>831</v>
      </c>
      <c r="L762" s="277"/>
      <c r="M762" s="148"/>
    </row>
    <row r="763" spans="1:13" ht="17.25" customHeight="1">
      <c r="A763" s="62"/>
      <c r="B763" s="103" t="s">
        <v>437</v>
      </c>
      <c r="C763" s="27" t="s">
        <v>471</v>
      </c>
      <c r="D763" s="55" t="s">
        <v>1757</v>
      </c>
      <c r="E763" s="55" t="s">
        <v>2284</v>
      </c>
      <c r="F763" s="107" t="s">
        <v>2285</v>
      </c>
      <c r="G763" s="27" t="s">
        <v>2286</v>
      </c>
      <c r="H763" s="27">
        <v>37131801</v>
      </c>
      <c r="I763" s="91">
        <v>1</v>
      </c>
      <c r="J763" s="105">
        <v>7</v>
      </c>
      <c r="K763" s="105">
        <v>814</v>
      </c>
      <c r="L763" s="127" t="s">
        <v>2287</v>
      </c>
      <c r="M763" s="107" t="s">
        <v>2288</v>
      </c>
    </row>
    <row r="764" spans="1:13" ht="17.25" customHeight="1">
      <c r="A764" s="62"/>
      <c r="B764" s="103" t="s">
        <v>438</v>
      </c>
      <c r="C764" s="27" t="s">
        <v>471</v>
      </c>
      <c r="D764" s="55" t="s">
        <v>10</v>
      </c>
      <c r="E764" s="55" t="s">
        <v>2284</v>
      </c>
      <c r="F764" s="107" t="s">
        <v>3084</v>
      </c>
      <c r="G764" s="55" t="s">
        <v>2289</v>
      </c>
      <c r="H764" s="55">
        <v>37137041</v>
      </c>
      <c r="I764" s="91">
        <v>1</v>
      </c>
      <c r="J764" s="128">
        <v>9</v>
      </c>
      <c r="K764" s="91">
        <v>1134</v>
      </c>
      <c r="L764" s="106" t="s">
        <v>807</v>
      </c>
      <c r="M764" s="115" t="s">
        <v>2290</v>
      </c>
    </row>
    <row r="765" spans="1:13" ht="17.25" customHeight="1">
      <c r="A765" s="62"/>
      <c r="B765" s="146"/>
      <c r="C765" s="147"/>
      <c r="D765" s="146"/>
      <c r="E765" s="146"/>
      <c r="F765" s="148"/>
      <c r="G765" s="147"/>
      <c r="H765" s="147"/>
      <c r="I765" s="116">
        <f>SUBTOTAL(109,I763:I764)</f>
        <v>2</v>
      </c>
      <c r="J765" s="116">
        <f>SUBTOTAL(109,J763:J764)</f>
        <v>16</v>
      </c>
      <c r="K765" s="116">
        <f>SUBTOTAL(109,K763:K764)</f>
        <v>1948</v>
      </c>
      <c r="L765" s="270"/>
      <c r="M765" s="148"/>
    </row>
    <row r="766" spans="1:13" ht="17.25" customHeight="1">
      <c r="A766" s="62"/>
      <c r="B766" s="103" t="s">
        <v>439</v>
      </c>
      <c r="C766" s="27" t="s">
        <v>471</v>
      </c>
      <c r="D766" s="55" t="s">
        <v>10</v>
      </c>
      <c r="E766" s="55" t="s">
        <v>2291</v>
      </c>
      <c r="F766" s="107" t="s">
        <v>2292</v>
      </c>
      <c r="G766" s="27" t="s">
        <v>2293</v>
      </c>
      <c r="H766" s="27">
        <v>37122101</v>
      </c>
      <c r="I766" s="91">
        <v>1</v>
      </c>
      <c r="J766" s="105">
        <v>7</v>
      </c>
      <c r="K766" s="105">
        <v>1091</v>
      </c>
      <c r="L766" s="127" t="s">
        <v>2294</v>
      </c>
      <c r="M766" s="107" t="s">
        <v>2295</v>
      </c>
    </row>
    <row r="767" spans="1:13" ht="17.25" customHeight="1">
      <c r="A767" s="62"/>
      <c r="B767" s="103" t="s">
        <v>440</v>
      </c>
      <c r="C767" s="27" t="s">
        <v>471</v>
      </c>
      <c r="D767" s="55" t="s">
        <v>10</v>
      </c>
      <c r="E767" s="55" t="s">
        <v>2291</v>
      </c>
      <c r="F767" s="107" t="s">
        <v>3085</v>
      </c>
      <c r="G767" s="27" t="s">
        <v>2296</v>
      </c>
      <c r="H767" s="27">
        <v>37127071</v>
      </c>
      <c r="I767" s="91">
        <v>1</v>
      </c>
      <c r="J767" s="105">
        <v>8</v>
      </c>
      <c r="K767" s="105">
        <v>1234</v>
      </c>
      <c r="L767" s="127" t="s">
        <v>807</v>
      </c>
      <c r="M767" s="107" t="s">
        <v>2297</v>
      </c>
    </row>
    <row r="768" spans="1:13" ht="17.25" customHeight="1">
      <c r="A768" s="62"/>
      <c r="B768" s="146"/>
      <c r="C768" s="147"/>
      <c r="D768" s="146"/>
      <c r="E768" s="146"/>
      <c r="F768" s="148"/>
      <c r="G768" s="147"/>
      <c r="H768" s="147"/>
      <c r="I768" s="116">
        <f>SUBTOTAL(109,I766:I767)</f>
        <v>2</v>
      </c>
      <c r="J768" s="116">
        <f>SUBTOTAL(109,J766:J767)</f>
        <v>15</v>
      </c>
      <c r="K768" s="116">
        <f>SUBTOTAL(109,K766:K767)</f>
        <v>2325</v>
      </c>
      <c r="L768" s="270"/>
      <c r="M768" s="148"/>
    </row>
    <row r="769" spans="1:13" ht="17.25" customHeight="1">
      <c r="A769" s="62"/>
      <c r="B769" s="103" t="s">
        <v>441</v>
      </c>
      <c r="C769" s="27" t="s">
        <v>471</v>
      </c>
      <c r="D769" s="55" t="s">
        <v>10</v>
      </c>
      <c r="E769" s="55" t="s">
        <v>2298</v>
      </c>
      <c r="F769" s="107" t="s">
        <v>2299</v>
      </c>
      <c r="G769" s="27" t="s">
        <v>2300</v>
      </c>
      <c r="H769" s="27">
        <v>37064001</v>
      </c>
      <c r="I769" s="91">
        <v>1</v>
      </c>
      <c r="J769" s="105">
        <v>6</v>
      </c>
      <c r="K769" s="105">
        <v>615</v>
      </c>
      <c r="L769" s="127" t="s">
        <v>2301</v>
      </c>
      <c r="M769" s="107" t="s">
        <v>2302</v>
      </c>
    </row>
    <row r="770" spans="1:13" ht="17.25" customHeight="1">
      <c r="A770" s="62"/>
      <c r="B770" s="146"/>
      <c r="C770" s="147"/>
      <c r="D770" s="146"/>
      <c r="E770" s="146"/>
      <c r="F770" s="148"/>
      <c r="G770" s="147"/>
      <c r="H770" s="147"/>
      <c r="I770" s="116">
        <f>SUBTOTAL(109,I769)</f>
        <v>1</v>
      </c>
      <c r="J770" s="116">
        <f>SUBTOTAL(109,J769)</f>
        <v>6</v>
      </c>
      <c r="K770" s="116">
        <f>SUBTOTAL(109,K769)</f>
        <v>615</v>
      </c>
      <c r="L770" s="270"/>
      <c r="M770" s="148"/>
    </row>
    <row r="771" spans="1:13" ht="17.25" customHeight="1">
      <c r="A771" s="62"/>
      <c r="B771" s="103" t="s">
        <v>442</v>
      </c>
      <c r="C771" s="27" t="s">
        <v>471</v>
      </c>
      <c r="D771" s="55" t="s">
        <v>1757</v>
      </c>
      <c r="E771" s="55" t="s">
        <v>2303</v>
      </c>
      <c r="F771" s="107" t="s">
        <v>2304</v>
      </c>
      <c r="G771" s="27" t="s">
        <v>2305</v>
      </c>
      <c r="H771" s="27">
        <v>37107011</v>
      </c>
      <c r="I771" s="91">
        <v>1</v>
      </c>
      <c r="J771" s="105">
        <v>9</v>
      </c>
      <c r="K771" s="105">
        <v>1496</v>
      </c>
      <c r="L771" s="127" t="s">
        <v>807</v>
      </c>
      <c r="M771" s="107" t="s">
        <v>2306</v>
      </c>
    </row>
    <row r="772" spans="1:13" ht="17.25" customHeight="1">
      <c r="A772" s="62"/>
      <c r="B772" s="146"/>
      <c r="C772" s="147"/>
      <c r="D772" s="146"/>
      <c r="E772" s="146"/>
      <c r="F772" s="148"/>
      <c r="G772" s="147"/>
      <c r="H772" s="147"/>
      <c r="I772" s="116">
        <f>SUBTOTAL(109,I771)</f>
        <v>1</v>
      </c>
      <c r="J772" s="116">
        <f>SUBTOTAL(109,J771)</f>
        <v>9</v>
      </c>
      <c r="K772" s="116">
        <f>SUBTOTAL(109,K771)</f>
        <v>1496</v>
      </c>
      <c r="L772" s="270"/>
      <c r="M772" s="148"/>
    </row>
    <row r="773" spans="1:13" s="63" customFormat="1" ht="17.25" customHeight="1">
      <c r="A773" s="62"/>
      <c r="B773" s="103" t="s">
        <v>443</v>
      </c>
      <c r="C773" s="27" t="s">
        <v>471</v>
      </c>
      <c r="D773" s="55" t="s">
        <v>10</v>
      </c>
      <c r="E773" s="55" t="s">
        <v>2307</v>
      </c>
      <c r="F773" s="107" t="s">
        <v>2308</v>
      </c>
      <c r="G773" s="55" t="s">
        <v>2309</v>
      </c>
      <c r="H773" s="55">
        <v>37112201</v>
      </c>
      <c r="I773" s="91">
        <v>1</v>
      </c>
      <c r="J773" s="105">
        <v>7</v>
      </c>
      <c r="K773" s="105">
        <v>746</v>
      </c>
      <c r="L773" s="127" t="s">
        <v>2310</v>
      </c>
      <c r="M773" s="107" t="s">
        <v>2311</v>
      </c>
    </row>
    <row r="774" spans="1:13" ht="17.25" customHeight="1">
      <c r="A774" s="62"/>
      <c r="B774" s="146"/>
      <c r="C774" s="147"/>
      <c r="D774" s="146"/>
      <c r="E774" s="146"/>
      <c r="F774" s="148"/>
      <c r="G774" s="147"/>
      <c r="H774" s="147"/>
      <c r="I774" s="116">
        <f>SUBTOTAL(109,I773)</f>
        <v>1</v>
      </c>
      <c r="J774" s="116">
        <f>SUBTOTAL(109,J773)</f>
        <v>7</v>
      </c>
      <c r="K774" s="116">
        <f>SUBTOTAL(109,K773)</f>
        <v>746</v>
      </c>
      <c r="L774" s="270"/>
      <c r="M774" s="148"/>
    </row>
    <row r="775" spans="1:13" s="63" customFormat="1" ht="17.25" customHeight="1">
      <c r="A775" s="62"/>
      <c r="B775" s="103" t="s">
        <v>444</v>
      </c>
      <c r="C775" s="27" t="s">
        <v>471</v>
      </c>
      <c r="D775" s="55" t="s">
        <v>10</v>
      </c>
      <c r="E775" s="55" t="s">
        <v>2312</v>
      </c>
      <c r="F775" s="107" t="s">
        <v>3086</v>
      </c>
      <c r="G775" s="55" t="s">
        <v>2313</v>
      </c>
      <c r="H775" s="55">
        <v>37087091</v>
      </c>
      <c r="I775" s="91">
        <v>1</v>
      </c>
      <c r="J775" s="128">
        <v>6</v>
      </c>
      <c r="K775" s="91">
        <v>1001</v>
      </c>
      <c r="L775" s="106" t="s">
        <v>2314</v>
      </c>
      <c r="M775" s="115" t="s">
        <v>2315</v>
      </c>
    </row>
    <row r="776" spans="1:13" ht="17.25" customHeight="1">
      <c r="A776" s="62"/>
      <c r="B776" s="146"/>
      <c r="C776" s="147"/>
      <c r="D776" s="146"/>
      <c r="E776" s="146"/>
      <c r="F776" s="148"/>
      <c r="G776" s="147"/>
      <c r="H776" s="147"/>
      <c r="I776" s="116">
        <f>SUBTOTAL(109,I775)</f>
        <v>1</v>
      </c>
      <c r="J776" s="116">
        <f>SUBTOTAL(109,J775)</f>
        <v>6</v>
      </c>
      <c r="K776" s="116">
        <f>SUBTOTAL(109,K775)</f>
        <v>1001</v>
      </c>
      <c r="L776" s="270"/>
      <c r="M776" s="148"/>
    </row>
    <row r="777" spans="1:13" ht="17.25" customHeight="1">
      <c r="A777" s="62"/>
      <c r="B777" s="103" t="s">
        <v>445</v>
      </c>
      <c r="C777" s="27" t="s">
        <v>111</v>
      </c>
      <c r="D777" s="55" t="s">
        <v>10</v>
      </c>
      <c r="E777" s="55" t="s">
        <v>459</v>
      </c>
      <c r="F777" s="107" t="s">
        <v>3087</v>
      </c>
      <c r="G777" s="27" t="s">
        <v>2316</v>
      </c>
      <c r="H777" s="27">
        <v>37167031</v>
      </c>
      <c r="I777" s="91">
        <v>1</v>
      </c>
      <c r="J777" s="128">
        <v>7</v>
      </c>
      <c r="K777" s="91">
        <v>1015</v>
      </c>
      <c r="L777" s="106" t="s">
        <v>2317</v>
      </c>
      <c r="M777" s="115" t="s">
        <v>2318</v>
      </c>
    </row>
    <row r="778" spans="1:13" ht="17.25" customHeight="1">
      <c r="A778" s="62"/>
      <c r="B778" s="146"/>
      <c r="C778" s="147"/>
      <c r="D778" s="146"/>
      <c r="E778" s="146"/>
      <c r="F778" s="148"/>
      <c r="G778" s="147"/>
      <c r="H778" s="147"/>
      <c r="I778" s="116">
        <f>SUBTOTAL(109,I777)</f>
        <v>1</v>
      </c>
      <c r="J778" s="116">
        <f>SUBTOTAL(109,J777)</f>
        <v>7</v>
      </c>
      <c r="K778" s="116">
        <f>SUBTOTAL(109,K777)</f>
        <v>1015</v>
      </c>
      <c r="L778" s="270"/>
      <c r="M778" s="148"/>
    </row>
    <row r="779" spans="1:13" ht="17.25" customHeight="1">
      <c r="A779" s="62"/>
      <c r="B779" s="108" t="s">
        <v>2740</v>
      </c>
      <c r="C779" s="27" t="s">
        <v>686</v>
      </c>
      <c r="D779" s="27" t="s">
        <v>2319</v>
      </c>
      <c r="E779" s="27" t="s">
        <v>2320</v>
      </c>
      <c r="F779" s="333" t="s">
        <v>3088</v>
      </c>
      <c r="G779" s="174" t="s">
        <v>2321</v>
      </c>
      <c r="H779" s="174">
        <v>37157071</v>
      </c>
      <c r="I779" s="104">
        <v>1</v>
      </c>
      <c r="J779" s="27">
        <v>11</v>
      </c>
      <c r="K779" s="99">
        <v>1543</v>
      </c>
      <c r="L779" s="153" t="s">
        <v>1111</v>
      </c>
      <c r="M779" s="110" t="s">
        <v>2322</v>
      </c>
    </row>
    <row r="780" spans="1:13" ht="17.25" customHeight="1">
      <c r="A780" s="62"/>
      <c r="B780" s="146"/>
      <c r="C780" s="147"/>
      <c r="D780" s="146"/>
      <c r="E780" s="146"/>
      <c r="F780" s="148"/>
      <c r="G780" s="147"/>
      <c r="H780" s="147"/>
      <c r="I780" s="116">
        <f>SUBTOTAL(109,I779)</f>
        <v>1</v>
      </c>
      <c r="J780" s="116">
        <f>SUBTOTAL(109,J779)</f>
        <v>11</v>
      </c>
      <c r="K780" s="116">
        <f>SUBTOTAL(109,K779)</f>
        <v>1543</v>
      </c>
      <c r="L780" s="270"/>
      <c r="M780" s="148"/>
    </row>
    <row r="781" spans="1:13" s="32" customFormat="1" ht="17.25" customHeight="1">
      <c r="A781" s="75"/>
      <c r="B781" s="55" t="s">
        <v>2502</v>
      </c>
      <c r="C781" s="27" t="s">
        <v>2501</v>
      </c>
      <c r="D781" s="55" t="s">
        <v>1719</v>
      </c>
      <c r="E781" s="55" t="s">
        <v>2503</v>
      </c>
      <c r="F781" s="333" t="s">
        <v>3089</v>
      </c>
      <c r="G781" s="502" t="s">
        <v>3725</v>
      </c>
      <c r="H781" s="27">
        <v>37097071</v>
      </c>
      <c r="I781" s="27">
        <v>1</v>
      </c>
      <c r="J781" s="91">
        <v>11</v>
      </c>
      <c r="K781" s="91">
        <v>1586</v>
      </c>
      <c r="L781" s="228" t="s">
        <v>1193</v>
      </c>
      <c r="M781" s="127" t="s">
        <v>2504</v>
      </c>
    </row>
    <row r="782" spans="1:13" ht="17.25" customHeight="1">
      <c r="A782" s="62"/>
      <c r="B782" s="146"/>
      <c r="C782" s="147"/>
      <c r="D782" s="146"/>
      <c r="E782" s="146"/>
      <c r="F782" s="148"/>
      <c r="G782" s="147"/>
      <c r="H782" s="147"/>
      <c r="I782" s="116">
        <f>SUBTOTAL(109,I781)</f>
        <v>1</v>
      </c>
      <c r="J782" s="116">
        <f>SUBTOTAL(109,J781)</f>
        <v>11</v>
      </c>
      <c r="K782" s="116">
        <f>SUBTOTAL(109,K781)</f>
        <v>1586</v>
      </c>
      <c r="L782" s="270"/>
      <c r="M782" s="148"/>
    </row>
    <row r="783" spans="1:13" ht="17.25" customHeight="1">
      <c r="A783" s="61"/>
      <c r="B783" s="347" t="s">
        <v>3422</v>
      </c>
      <c r="C783" s="347" t="s">
        <v>3423</v>
      </c>
      <c r="D783" s="298" t="s">
        <v>3424</v>
      </c>
      <c r="E783" s="298" t="s">
        <v>3425</v>
      </c>
      <c r="F783" s="334" t="s">
        <v>3426</v>
      </c>
      <c r="G783" s="502" t="s">
        <v>3726</v>
      </c>
      <c r="H783" s="447">
        <v>37177011</v>
      </c>
      <c r="I783" s="298">
        <v>1</v>
      </c>
      <c r="J783" s="298">
        <v>7</v>
      </c>
      <c r="K783" s="372">
        <v>1084</v>
      </c>
      <c r="L783" s="299" t="s">
        <v>3427</v>
      </c>
      <c r="M783" s="319" t="s">
        <v>3428</v>
      </c>
    </row>
    <row r="784" spans="1:13" ht="17.25" customHeight="1">
      <c r="A784" s="62"/>
      <c r="B784" s="263"/>
      <c r="C784" s="264"/>
      <c r="D784" s="263"/>
      <c r="E784" s="263"/>
      <c r="F784" s="265"/>
      <c r="G784" s="147"/>
      <c r="H784" s="147"/>
      <c r="I784" s="116">
        <f>SUBTOTAL(109,I783)</f>
        <v>1</v>
      </c>
      <c r="J784" s="116">
        <f t="shared" ref="J784:K784" si="34">SUBTOTAL(109,J783)</f>
        <v>7</v>
      </c>
      <c r="K784" s="116">
        <f t="shared" si="34"/>
        <v>1084</v>
      </c>
      <c r="L784" s="270"/>
      <c r="M784" s="148"/>
    </row>
    <row r="785" spans="1:13" ht="17.25" customHeight="1">
      <c r="A785" s="62"/>
      <c r="B785" s="103" t="s">
        <v>447</v>
      </c>
      <c r="C785" s="27" t="s">
        <v>471</v>
      </c>
      <c r="D785" s="55" t="s">
        <v>6</v>
      </c>
      <c r="E785" s="55" t="s">
        <v>2323</v>
      </c>
      <c r="F785" s="107" t="s">
        <v>2324</v>
      </c>
      <c r="G785" s="27" t="s">
        <v>2325</v>
      </c>
      <c r="H785" s="27">
        <v>33033601</v>
      </c>
      <c r="I785" s="91">
        <v>1</v>
      </c>
      <c r="J785" s="91">
        <v>9</v>
      </c>
      <c r="K785" s="91">
        <v>1128</v>
      </c>
      <c r="L785" s="106" t="s">
        <v>807</v>
      </c>
      <c r="M785" s="107" t="s">
        <v>2326</v>
      </c>
    </row>
    <row r="786" spans="1:13" ht="17.25" customHeight="1">
      <c r="A786" s="62"/>
      <c r="B786" s="146"/>
      <c r="C786" s="147"/>
      <c r="D786" s="146"/>
      <c r="E786" s="146"/>
      <c r="F786" s="148"/>
      <c r="G786" s="147"/>
      <c r="H786" s="147"/>
      <c r="I786" s="116">
        <f>SUBTOTAL(109,I785:I785)</f>
        <v>1</v>
      </c>
      <c r="J786" s="116">
        <f>SUBTOTAL(109,J785:J785)</f>
        <v>9</v>
      </c>
      <c r="K786" s="116">
        <f>SUBTOTAL(109,K785:K785)</f>
        <v>1128</v>
      </c>
      <c r="L786" s="270"/>
      <c r="M786" s="148"/>
    </row>
    <row r="787" spans="1:13" ht="17.25" customHeight="1">
      <c r="A787" s="62"/>
      <c r="B787" s="103" t="s">
        <v>448</v>
      </c>
      <c r="C787" s="27" t="s">
        <v>471</v>
      </c>
      <c r="D787" s="55" t="s">
        <v>6</v>
      </c>
      <c r="E787" s="55" t="s">
        <v>2327</v>
      </c>
      <c r="F787" s="107" t="s">
        <v>2328</v>
      </c>
      <c r="G787" s="27" t="s">
        <v>2329</v>
      </c>
      <c r="H787" s="27">
        <v>33093401</v>
      </c>
      <c r="I787" s="91">
        <v>1</v>
      </c>
      <c r="J787" s="128">
        <v>9</v>
      </c>
      <c r="K787" s="128">
        <v>1499</v>
      </c>
      <c r="L787" s="106" t="s">
        <v>807</v>
      </c>
      <c r="M787" s="107" t="s">
        <v>2330</v>
      </c>
    </row>
    <row r="788" spans="1:13" ht="17.25" customHeight="1">
      <c r="A788" s="62"/>
      <c r="B788" s="146"/>
      <c r="C788" s="147"/>
      <c r="D788" s="146"/>
      <c r="E788" s="146"/>
      <c r="F788" s="148"/>
      <c r="G788" s="147"/>
      <c r="H788" s="147"/>
      <c r="I788" s="116">
        <f>SUBTOTAL(109,I787)</f>
        <v>1</v>
      </c>
      <c r="J788" s="116">
        <f>SUBTOTAL(109,J787)</f>
        <v>9</v>
      </c>
      <c r="K788" s="116">
        <f>SUBTOTAL(109,K787)</f>
        <v>1499</v>
      </c>
      <c r="L788" s="270"/>
      <c r="M788" s="148"/>
    </row>
    <row r="789" spans="1:13" ht="17.25" customHeight="1">
      <c r="A789" s="62"/>
      <c r="B789" s="103" t="s">
        <v>449</v>
      </c>
      <c r="C789" s="27" t="s">
        <v>471</v>
      </c>
      <c r="D789" s="55" t="s">
        <v>6</v>
      </c>
      <c r="E789" s="55" t="s">
        <v>2331</v>
      </c>
      <c r="F789" s="107" t="s">
        <v>2332</v>
      </c>
      <c r="G789" s="27" t="s">
        <v>2333</v>
      </c>
      <c r="H789" s="27">
        <v>33045001</v>
      </c>
      <c r="I789" s="91">
        <v>1</v>
      </c>
      <c r="J789" s="105">
        <v>8</v>
      </c>
      <c r="K789" s="105">
        <v>1152</v>
      </c>
      <c r="L789" s="127" t="s">
        <v>1193</v>
      </c>
      <c r="M789" s="107" t="s">
        <v>2334</v>
      </c>
    </row>
    <row r="790" spans="1:13" ht="17.25" customHeight="1">
      <c r="A790" s="62"/>
      <c r="B790" s="146"/>
      <c r="C790" s="147"/>
      <c r="D790" s="146"/>
      <c r="E790" s="146"/>
      <c r="F790" s="148"/>
      <c r="G790" s="147"/>
      <c r="H790" s="147"/>
      <c r="I790" s="116">
        <f>SUBTOTAL(109,I789)</f>
        <v>1</v>
      </c>
      <c r="J790" s="116">
        <f>SUBTOTAL(109,J789)</f>
        <v>8</v>
      </c>
      <c r="K790" s="116">
        <f>SUBTOTAL(109,K789)</f>
        <v>1152</v>
      </c>
      <c r="L790" s="270"/>
      <c r="M790" s="148"/>
    </row>
    <row r="791" spans="1:13" ht="17.25" customHeight="1">
      <c r="A791" s="61"/>
      <c r="B791" s="103" t="s">
        <v>542</v>
      </c>
      <c r="C791" s="27" t="s">
        <v>111</v>
      </c>
      <c r="D791" s="55" t="s">
        <v>1195</v>
      </c>
      <c r="E791" s="55" t="s">
        <v>2335</v>
      </c>
      <c r="F791" s="107" t="s">
        <v>3090</v>
      </c>
      <c r="G791" s="27" t="s">
        <v>2336</v>
      </c>
      <c r="H791" s="27">
        <v>33095301</v>
      </c>
      <c r="I791" s="91">
        <v>1</v>
      </c>
      <c r="J791" s="105">
        <v>9</v>
      </c>
      <c r="K791" s="105">
        <v>1316</v>
      </c>
      <c r="L791" s="127" t="s">
        <v>1193</v>
      </c>
      <c r="M791" s="107" t="s">
        <v>2337</v>
      </c>
    </row>
    <row r="792" spans="1:13" ht="17.25" customHeight="1">
      <c r="A792" s="62"/>
      <c r="B792" s="146"/>
      <c r="C792" s="147"/>
      <c r="D792" s="146"/>
      <c r="E792" s="146"/>
      <c r="F792" s="148"/>
      <c r="G792" s="147"/>
      <c r="H792" s="147"/>
      <c r="I792" s="116">
        <f>SUBTOTAL(109,I791)</f>
        <v>1</v>
      </c>
      <c r="J792" s="116">
        <f>SUBTOTAL(109,J791)</f>
        <v>9</v>
      </c>
      <c r="K792" s="116">
        <f>SUBTOTAL(109,K791)</f>
        <v>1316</v>
      </c>
      <c r="L792" s="270"/>
      <c r="M792" s="148"/>
    </row>
    <row r="793" spans="1:13" ht="17.25" customHeight="1">
      <c r="A793" s="62"/>
      <c r="B793" s="108" t="s">
        <v>715</v>
      </c>
      <c r="C793" s="26" t="s">
        <v>716</v>
      </c>
      <c r="D793" s="27" t="s">
        <v>1195</v>
      </c>
      <c r="E793" s="27" t="s">
        <v>2338</v>
      </c>
      <c r="F793" s="101" t="s">
        <v>3091</v>
      </c>
      <c r="G793" s="27"/>
      <c r="H793" s="499" t="s">
        <v>3645</v>
      </c>
      <c r="I793" s="104">
        <v>1</v>
      </c>
      <c r="J793" s="27">
        <v>5</v>
      </c>
      <c r="K793" s="99">
        <v>1194</v>
      </c>
      <c r="L793" s="100" t="s">
        <v>2339</v>
      </c>
      <c r="M793" s="110" t="s">
        <v>2340</v>
      </c>
    </row>
    <row r="794" spans="1:13" ht="17.25" customHeight="1">
      <c r="A794" s="62"/>
      <c r="B794" s="108" t="s">
        <v>717</v>
      </c>
      <c r="C794" s="26" t="s">
        <v>716</v>
      </c>
      <c r="D794" s="27" t="s">
        <v>1195</v>
      </c>
      <c r="E794" s="27" t="s">
        <v>2338</v>
      </c>
      <c r="F794" s="101" t="s">
        <v>3092</v>
      </c>
      <c r="G794" s="27"/>
      <c r="H794" s="27">
        <v>33051301</v>
      </c>
      <c r="I794" s="104">
        <v>1</v>
      </c>
      <c r="J794" s="27">
        <v>7</v>
      </c>
      <c r="K794" s="99">
        <v>717</v>
      </c>
      <c r="L794" s="100" t="s">
        <v>2341</v>
      </c>
      <c r="M794" s="110" t="s">
        <v>2342</v>
      </c>
    </row>
    <row r="795" spans="1:13" ht="17.25" customHeight="1">
      <c r="A795" s="62"/>
      <c r="B795" s="108" t="s">
        <v>2594</v>
      </c>
      <c r="C795" s="26" t="s">
        <v>2593</v>
      </c>
      <c r="D795" s="27" t="s">
        <v>25</v>
      </c>
      <c r="E795" s="27" t="s">
        <v>2595</v>
      </c>
      <c r="F795" s="333" t="s">
        <v>3093</v>
      </c>
      <c r="G795" s="502" t="s">
        <v>3678</v>
      </c>
      <c r="H795" s="27">
        <v>33055901</v>
      </c>
      <c r="I795" s="27">
        <v>1</v>
      </c>
      <c r="J795" s="104">
        <v>9</v>
      </c>
      <c r="K795" s="99">
        <v>1224</v>
      </c>
      <c r="L795" s="206" t="s">
        <v>1193</v>
      </c>
      <c r="M795" s="100" t="s">
        <v>2596</v>
      </c>
    </row>
    <row r="796" spans="1:13" ht="17.25" customHeight="1">
      <c r="A796" s="62"/>
      <c r="B796" s="146"/>
      <c r="C796" s="147"/>
      <c r="D796" s="146"/>
      <c r="E796" s="146"/>
      <c r="F796" s="148"/>
      <c r="G796" s="147"/>
      <c r="H796" s="147"/>
      <c r="I796" s="116">
        <f>SUBTOTAL(109,I793:I795)</f>
        <v>3</v>
      </c>
      <c r="J796" s="116">
        <f>SUBTOTAL(109,J793:J795)</f>
        <v>21</v>
      </c>
      <c r="K796" s="116">
        <f>SUBTOTAL(109,K793:K795)</f>
        <v>3135</v>
      </c>
      <c r="L796" s="270"/>
      <c r="M796" s="148"/>
    </row>
    <row r="797" spans="1:13" ht="17.25" customHeight="1">
      <c r="A797" s="62"/>
      <c r="B797" s="297" t="s">
        <v>3118</v>
      </c>
      <c r="C797" s="298" t="s">
        <v>3119</v>
      </c>
      <c r="D797" s="298" t="s">
        <v>3120</v>
      </c>
      <c r="E797" s="298" t="s">
        <v>3121</v>
      </c>
      <c r="F797" s="380" t="s">
        <v>3122</v>
      </c>
      <c r="G797" s="394"/>
      <c r="H797" s="298">
        <v>33079801</v>
      </c>
      <c r="I797" s="300">
        <v>1</v>
      </c>
      <c r="J797" s="300">
        <v>7</v>
      </c>
      <c r="K797" s="390">
        <v>800</v>
      </c>
      <c r="L797" s="299" t="s">
        <v>3123</v>
      </c>
      <c r="M797" s="301" t="s">
        <v>3145</v>
      </c>
    </row>
    <row r="798" spans="1:13" ht="17.25" customHeight="1">
      <c r="A798" s="62"/>
      <c r="B798" s="146"/>
      <c r="C798" s="147"/>
      <c r="D798" s="146"/>
      <c r="E798" s="146"/>
      <c r="F798" s="148"/>
      <c r="G798" s="147"/>
      <c r="H798" s="147"/>
      <c r="I798" s="116">
        <f>SUBTOTAL(109,I797)</f>
        <v>1</v>
      </c>
      <c r="J798" s="116">
        <f t="shared" ref="J798:K798" si="35">SUBTOTAL(109,J797)</f>
        <v>7</v>
      </c>
      <c r="K798" s="116">
        <f t="shared" si="35"/>
        <v>800</v>
      </c>
      <c r="L798" s="270"/>
      <c r="M798" s="148"/>
    </row>
    <row r="799" spans="1:13" ht="17.25" customHeight="1">
      <c r="A799" s="61"/>
      <c r="B799" s="347" t="s">
        <v>3411</v>
      </c>
      <c r="C799" s="347" t="s">
        <v>3412</v>
      </c>
      <c r="D799" s="347" t="s">
        <v>1803</v>
      </c>
      <c r="E799" s="347" t="s">
        <v>3413</v>
      </c>
      <c r="F799" s="429" t="s">
        <v>3414</v>
      </c>
      <c r="G799" s="502" t="s">
        <v>3675</v>
      </c>
      <c r="H799" s="303">
        <v>33112501</v>
      </c>
      <c r="I799" s="383">
        <v>1</v>
      </c>
      <c r="J799" s="303">
        <v>9</v>
      </c>
      <c r="K799" s="348">
        <v>1068</v>
      </c>
      <c r="L799" s="304" t="s">
        <v>829</v>
      </c>
      <c r="M799" s="305" t="s">
        <v>3415</v>
      </c>
    </row>
    <row r="800" spans="1:13" ht="17.25" customHeight="1">
      <c r="A800" s="62"/>
      <c r="B800" s="263"/>
      <c r="C800" s="264"/>
      <c r="D800" s="263"/>
      <c r="E800" s="263"/>
      <c r="F800" s="265"/>
      <c r="G800" s="147"/>
      <c r="H800" s="147"/>
      <c r="I800" s="116">
        <f>SUBTOTAL(109,I799)</f>
        <v>1</v>
      </c>
      <c r="J800" s="116">
        <f t="shared" ref="J800:K800" si="36">SUBTOTAL(109,J799)</f>
        <v>9</v>
      </c>
      <c r="K800" s="116">
        <f t="shared" si="36"/>
        <v>1068</v>
      </c>
      <c r="L800" s="270"/>
      <c r="M800" s="148"/>
    </row>
    <row r="801" spans="1:13" ht="17.25" customHeight="1">
      <c r="A801" s="62"/>
      <c r="B801" s="103" t="s">
        <v>450</v>
      </c>
      <c r="C801" s="27" t="s">
        <v>471</v>
      </c>
      <c r="D801" s="55" t="s">
        <v>2343</v>
      </c>
      <c r="E801" s="55" t="s">
        <v>2344</v>
      </c>
      <c r="F801" s="107" t="s">
        <v>2345</v>
      </c>
      <c r="G801" s="27" t="s">
        <v>2346</v>
      </c>
      <c r="H801" s="27">
        <v>53280501</v>
      </c>
      <c r="I801" s="91">
        <v>1</v>
      </c>
      <c r="J801" s="91">
        <v>7</v>
      </c>
      <c r="K801" s="91">
        <v>1129</v>
      </c>
      <c r="L801" s="106" t="s">
        <v>1193</v>
      </c>
      <c r="M801" s="107" t="s">
        <v>2347</v>
      </c>
    </row>
    <row r="802" spans="1:13" ht="17.25" customHeight="1">
      <c r="A802" s="62"/>
      <c r="B802" s="146"/>
      <c r="C802" s="147"/>
      <c r="D802" s="146"/>
      <c r="E802" s="146"/>
      <c r="F802" s="148"/>
      <c r="G802" s="147"/>
      <c r="H802" s="147"/>
      <c r="I802" s="116">
        <f>SUBTOTAL(109,I801)</f>
        <v>1</v>
      </c>
      <c r="J802" s="116">
        <f>SUBTOTAL(109,J801)</f>
        <v>7</v>
      </c>
      <c r="K802" s="116">
        <f>SUBTOTAL(109,K801)</f>
        <v>1129</v>
      </c>
      <c r="L802" s="270"/>
      <c r="M802" s="148"/>
    </row>
    <row r="803" spans="1:13" ht="17.25" customHeight="1">
      <c r="A803" s="62"/>
      <c r="B803" s="55" t="s">
        <v>2741</v>
      </c>
      <c r="C803" s="27" t="s">
        <v>782</v>
      </c>
      <c r="D803" s="55" t="s">
        <v>2348</v>
      </c>
      <c r="E803" s="55" t="s">
        <v>2349</v>
      </c>
      <c r="F803" s="334" t="s">
        <v>3094</v>
      </c>
      <c r="G803" s="27" t="s">
        <v>2350</v>
      </c>
      <c r="H803" s="27">
        <v>53040701</v>
      </c>
      <c r="I803" s="91">
        <v>1</v>
      </c>
      <c r="J803" s="91">
        <v>6</v>
      </c>
      <c r="K803" s="91">
        <v>851</v>
      </c>
      <c r="L803" s="127" t="s">
        <v>2351</v>
      </c>
      <c r="M803" s="107" t="s">
        <v>2352</v>
      </c>
    </row>
    <row r="804" spans="1:13" ht="17.25" customHeight="1">
      <c r="A804" s="62"/>
      <c r="B804" s="146"/>
      <c r="C804" s="147"/>
      <c r="D804" s="146"/>
      <c r="E804" s="146"/>
      <c r="F804" s="148"/>
      <c r="G804" s="147"/>
      <c r="H804" s="147"/>
      <c r="I804" s="116">
        <f>SUBTOTAL(109,I803)</f>
        <v>1</v>
      </c>
      <c r="J804" s="116">
        <f>SUBTOTAL(109,J803)</f>
        <v>6</v>
      </c>
      <c r="K804" s="116">
        <f>SUBTOTAL(109,K803)</f>
        <v>851</v>
      </c>
      <c r="L804" s="270"/>
      <c r="M804" s="148"/>
    </row>
    <row r="805" spans="1:13" ht="16.5" customHeight="1">
      <c r="A805" s="62"/>
      <c r="B805" s="302" t="s">
        <v>2766</v>
      </c>
      <c r="C805" s="303" t="s">
        <v>2771</v>
      </c>
      <c r="D805" s="303" t="s">
        <v>2767</v>
      </c>
      <c r="E805" s="303" t="s">
        <v>2768</v>
      </c>
      <c r="F805" s="333" t="s">
        <v>3095</v>
      </c>
      <c r="G805" s="502" t="s">
        <v>3730</v>
      </c>
      <c r="H805" s="303">
        <v>53320101</v>
      </c>
      <c r="I805" s="303">
        <v>1</v>
      </c>
      <c r="J805" s="303">
        <v>8</v>
      </c>
      <c r="K805" s="332">
        <v>1023</v>
      </c>
      <c r="L805" s="304" t="s">
        <v>2769</v>
      </c>
      <c r="M805" s="305" t="s">
        <v>2770</v>
      </c>
    </row>
    <row r="806" spans="1:13" ht="17.25" customHeight="1">
      <c r="A806" s="62"/>
      <c r="B806" s="146"/>
      <c r="C806" s="147"/>
      <c r="D806" s="146"/>
      <c r="E806" s="146"/>
      <c r="F806" s="148"/>
      <c r="G806" s="147"/>
      <c r="H806" s="147"/>
      <c r="I806" s="116">
        <f>SUBTOTAL(109,I805)</f>
        <v>1</v>
      </c>
      <c r="J806" s="116">
        <f>SUBTOTAL(109,J805)</f>
        <v>8</v>
      </c>
      <c r="K806" s="116">
        <f>SUBTOTAL(109,K805)</f>
        <v>1023</v>
      </c>
      <c r="L806" s="270"/>
      <c r="M806" s="148"/>
    </row>
    <row r="807" spans="1:13" s="32" customFormat="1" ht="17.25" customHeight="1">
      <c r="A807" s="75"/>
      <c r="B807" s="347" t="s">
        <v>3198</v>
      </c>
      <c r="C807" s="347" t="s">
        <v>2761</v>
      </c>
      <c r="D807" s="347" t="s">
        <v>3199</v>
      </c>
      <c r="E807" s="347" t="s">
        <v>3200</v>
      </c>
      <c r="F807" s="316" t="s">
        <v>3281</v>
      </c>
      <c r="G807" s="502" t="s">
        <v>3731</v>
      </c>
      <c r="H807" s="347">
        <v>53032801</v>
      </c>
      <c r="I807" s="394">
        <v>1</v>
      </c>
      <c r="J807" s="349">
        <v>9</v>
      </c>
      <c r="K807" s="489">
        <v>979</v>
      </c>
      <c r="L807" s="334" t="s">
        <v>1912</v>
      </c>
      <c r="M807" s="395" t="s">
        <v>3201</v>
      </c>
    </row>
    <row r="808" spans="1:13" s="32" customFormat="1" ht="17.25" customHeight="1">
      <c r="A808" s="75"/>
      <c r="B808" s="324" t="s">
        <v>3572</v>
      </c>
      <c r="C808" s="324" t="s">
        <v>3573</v>
      </c>
      <c r="D808" s="351" t="s">
        <v>3199</v>
      </c>
      <c r="E808" s="351" t="s">
        <v>3274</v>
      </c>
      <c r="F808" s="473" t="s">
        <v>3574</v>
      </c>
      <c r="G808" s="473"/>
      <c r="H808" s="324">
        <v>53033001</v>
      </c>
      <c r="I808" s="324">
        <v>1</v>
      </c>
      <c r="J808" s="324">
        <v>7</v>
      </c>
      <c r="K808" s="491">
        <v>618</v>
      </c>
      <c r="L808" s="474" t="s">
        <v>3575</v>
      </c>
      <c r="M808" s="475" t="s">
        <v>3576</v>
      </c>
    </row>
    <row r="809" spans="1:13" ht="17.25" customHeight="1">
      <c r="A809" s="62"/>
      <c r="B809" s="146"/>
      <c r="C809" s="147"/>
      <c r="D809" s="146"/>
      <c r="E809" s="146"/>
      <c r="F809" s="148"/>
      <c r="G809" s="147"/>
      <c r="H809" s="147"/>
      <c r="I809" s="116">
        <f>SUBTOTAL(109,I807:I808)</f>
        <v>2</v>
      </c>
      <c r="J809" s="116">
        <f t="shared" ref="J809:K809" si="37">SUBTOTAL(109,J807:J808)</f>
        <v>16</v>
      </c>
      <c r="K809" s="116">
        <f t="shared" si="37"/>
        <v>1597</v>
      </c>
      <c r="L809" s="270"/>
      <c r="M809" s="148"/>
    </row>
    <row r="810" spans="1:13" ht="17.25" customHeight="1">
      <c r="A810" s="62"/>
      <c r="B810" s="103" t="s">
        <v>451</v>
      </c>
      <c r="C810" s="27" t="s">
        <v>471</v>
      </c>
      <c r="D810" s="55" t="s">
        <v>1852</v>
      </c>
      <c r="E810" s="55" t="s">
        <v>2353</v>
      </c>
      <c r="F810" s="107" t="s">
        <v>3096</v>
      </c>
      <c r="G810" s="27" t="s">
        <v>2354</v>
      </c>
      <c r="H810" s="27">
        <v>43101401</v>
      </c>
      <c r="I810" s="91">
        <v>1</v>
      </c>
      <c r="J810" s="128">
        <v>6</v>
      </c>
      <c r="K810" s="128">
        <v>920</v>
      </c>
      <c r="L810" s="106" t="s">
        <v>2355</v>
      </c>
      <c r="M810" s="107" t="s">
        <v>2356</v>
      </c>
    </row>
    <row r="811" spans="1:13" s="63" customFormat="1" ht="17.25" customHeight="1">
      <c r="A811" s="62"/>
      <c r="B811" s="146"/>
      <c r="C811" s="147"/>
      <c r="D811" s="146"/>
      <c r="E811" s="146"/>
      <c r="F811" s="148"/>
      <c r="G811" s="147"/>
      <c r="H811" s="147"/>
      <c r="I811" s="116">
        <f>SUBTOTAL(109,I810:I810)</f>
        <v>1</v>
      </c>
      <c r="J811" s="116">
        <f>SUBTOTAL(109,J810:J810)</f>
        <v>6</v>
      </c>
      <c r="K811" s="116">
        <f>SUBTOTAL(109,K810:K810)</f>
        <v>920</v>
      </c>
      <c r="L811" s="270"/>
      <c r="M811" s="148"/>
    </row>
    <row r="812" spans="1:13" ht="17.25" customHeight="1">
      <c r="A812" s="62"/>
      <c r="B812" s="103" t="s">
        <v>452</v>
      </c>
      <c r="C812" s="27" t="s">
        <v>471</v>
      </c>
      <c r="D812" s="55" t="s">
        <v>1852</v>
      </c>
      <c r="E812" s="55" t="s">
        <v>2357</v>
      </c>
      <c r="F812" s="334" t="s">
        <v>3097</v>
      </c>
      <c r="G812" s="27" t="s">
        <v>2358</v>
      </c>
      <c r="H812" s="27">
        <v>43042101</v>
      </c>
      <c r="I812" s="91">
        <v>1</v>
      </c>
      <c r="J812" s="128">
        <v>7</v>
      </c>
      <c r="K812" s="128">
        <v>825</v>
      </c>
      <c r="L812" s="106" t="s">
        <v>2359</v>
      </c>
      <c r="M812" s="107" t="s">
        <v>2360</v>
      </c>
    </row>
    <row r="813" spans="1:13" s="65" customFormat="1" ht="17.25" customHeight="1">
      <c r="A813" s="74"/>
      <c r="B813" s="317" t="s">
        <v>2796</v>
      </c>
      <c r="C813" s="317" t="s">
        <v>2797</v>
      </c>
      <c r="D813" s="317" t="s">
        <v>2793</v>
      </c>
      <c r="E813" s="321" t="s">
        <v>2357</v>
      </c>
      <c r="F813" s="333" t="s">
        <v>3098</v>
      </c>
      <c r="G813" s="502" t="s">
        <v>3732</v>
      </c>
      <c r="H813" s="317">
        <v>43043201</v>
      </c>
      <c r="I813" s="323">
        <v>1</v>
      </c>
      <c r="J813" s="321">
        <v>10</v>
      </c>
      <c r="K813" s="329">
        <v>1250</v>
      </c>
      <c r="L813" s="318" t="s">
        <v>2794</v>
      </c>
      <c r="M813" s="319" t="s">
        <v>2795</v>
      </c>
    </row>
    <row r="814" spans="1:13" ht="17.25" customHeight="1">
      <c r="A814" s="62"/>
      <c r="B814" s="263"/>
      <c r="C814" s="264"/>
      <c r="D814" s="263"/>
      <c r="E814" s="263"/>
      <c r="F814" s="265"/>
      <c r="G814" s="264"/>
      <c r="H814" s="264"/>
      <c r="I814" s="113">
        <f>SUBTOTAL(109,I812:I813)</f>
        <v>2</v>
      </c>
      <c r="J814" s="113">
        <f>SUBTOTAL(109,J812:J813)</f>
        <v>17</v>
      </c>
      <c r="K814" s="113">
        <f>SUBTOTAL(109,K812:K813)</f>
        <v>2075</v>
      </c>
      <c r="L814" s="277"/>
      <c r="M814" s="265"/>
    </row>
    <row r="815" spans="1:13" ht="17.25" customHeight="1">
      <c r="A815" s="62"/>
      <c r="B815" s="103" t="s">
        <v>453</v>
      </c>
      <c r="C815" s="27" t="s">
        <v>111</v>
      </c>
      <c r="D815" s="55" t="s">
        <v>1852</v>
      </c>
      <c r="E815" s="55" t="s">
        <v>2361</v>
      </c>
      <c r="F815" s="107" t="s">
        <v>2362</v>
      </c>
      <c r="G815" s="27" t="s">
        <v>2363</v>
      </c>
      <c r="H815" s="27">
        <v>43060701</v>
      </c>
      <c r="I815" s="91">
        <v>1</v>
      </c>
      <c r="J815" s="128">
        <v>7</v>
      </c>
      <c r="K815" s="128">
        <v>852</v>
      </c>
      <c r="L815" s="106" t="s">
        <v>2364</v>
      </c>
      <c r="M815" s="107" t="s">
        <v>2365</v>
      </c>
    </row>
    <row r="816" spans="1:13" s="63" customFormat="1" ht="17.25" customHeight="1">
      <c r="A816" s="62"/>
      <c r="B816" s="146"/>
      <c r="C816" s="147"/>
      <c r="D816" s="146"/>
      <c r="E816" s="146"/>
      <c r="F816" s="148"/>
      <c r="G816" s="147"/>
      <c r="H816" s="147"/>
      <c r="I816" s="116">
        <f>SUBTOTAL(109,I815:I815)</f>
        <v>1</v>
      </c>
      <c r="J816" s="116">
        <f>SUBTOTAL(109,J815:J815)</f>
        <v>7</v>
      </c>
      <c r="K816" s="116">
        <f>SUBTOTAL(109,K815:K815)</f>
        <v>852</v>
      </c>
      <c r="L816" s="270"/>
      <c r="M816" s="148"/>
    </row>
    <row r="817" spans="1:14" s="61" customFormat="1" ht="17.25" customHeight="1">
      <c r="A817" s="62"/>
      <c r="B817" s="103" t="s">
        <v>454</v>
      </c>
      <c r="C817" s="27" t="s">
        <v>471</v>
      </c>
      <c r="D817" s="55" t="s">
        <v>1852</v>
      </c>
      <c r="E817" s="55" t="s">
        <v>2366</v>
      </c>
      <c r="F817" s="107" t="s">
        <v>3099</v>
      </c>
      <c r="G817" s="27" t="s">
        <v>2367</v>
      </c>
      <c r="H817" s="27">
        <v>43080203</v>
      </c>
      <c r="I817" s="91">
        <v>1</v>
      </c>
      <c r="J817" s="128">
        <v>5</v>
      </c>
      <c r="K817" s="128">
        <v>1092</v>
      </c>
      <c r="L817" s="106" t="s">
        <v>2368</v>
      </c>
      <c r="M817" s="107" t="s">
        <v>2369</v>
      </c>
    </row>
    <row r="818" spans="1:14" s="63" customFormat="1" ht="17.25" customHeight="1">
      <c r="A818" s="61"/>
      <c r="B818" s="103" t="s">
        <v>495</v>
      </c>
      <c r="C818" s="27" t="s">
        <v>496</v>
      </c>
      <c r="D818" s="55" t="s">
        <v>1852</v>
      </c>
      <c r="E818" s="55" t="s">
        <v>2366</v>
      </c>
      <c r="F818" s="107" t="s">
        <v>2370</v>
      </c>
      <c r="G818" s="27" t="s">
        <v>2371</v>
      </c>
      <c r="H818" s="27">
        <v>43022001</v>
      </c>
      <c r="I818" s="91">
        <v>1</v>
      </c>
      <c r="J818" s="128">
        <v>7</v>
      </c>
      <c r="K818" s="128">
        <v>1061</v>
      </c>
      <c r="L818" s="106" t="s">
        <v>2372</v>
      </c>
      <c r="M818" s="107" t="s">
        <v>2373</v>
      </c>
    </row>
    <row r="819" spans="1:14" s="61" customFormat="1" ht="17.25" customHeight="1">
      <c r="A819" s="62"/>
      <c r="B819" s="146"/>
      <c r="C819" s="147"/>
      <c r="D819" s="146"/>
      <c r="E819" s="146"/>
      <c r="F819" s="148"/>
      <c r="G819" s="147"/>
      <c r="H819" s="147"/>
      <c r="I819" s="116">
        <f>SUBTOTAL(109,I817:I818)</f>
        <v>2</v>
      </c>
      <c r="J819" s="116">
        <f>SUBTOTAL(109,J817:J818)</f>
        <v>12</v>
      </c>
      <c r="K819" s="116">
        <f>SUBTOTAL(109,K817:K818)</f>
        <v>2153</v>
      </c>
      <c r="L819" s="270"/>
      <c r="M819" s="148"/>
    </row>
    <row r="820" spans="1:14" s="63" customFormat="1" ht="17.25" customHeight="1">
      <c r="A820" s="62"/>
      <c r="B820" s="103" t="s">
        <v>455</v>
      </c>
      <c r="C820" s="27" t="s">
        <v>111</v>
      </c>
      <c r="D820" s="55" t="s">
        <v>2374</v>
      </c>
      <c r="E820" s="55" t="s">
        <v>2375</v>
      </c>
      <c r="F820" s="107" t="s">
        <v>3100</v>
      </c>
      <c r="G820" s="27" t="s">
        <v>2376</v>
      </c>
      <c r="H820" s="27">
        <v>43032201</v>
      </c>
      <c r="I820" s="91">
        <v>1</v>
      </c>
      <c r="J820" s="128">
        <v>11</v>
      </c>
      <c r="K820" s="128">
        <v>1924</v>
      </c>
      <c r="L820" s="106" t="s">
        <v>1992</v>
      </c>
      <c r="M820" s="107" t="s">
        <v>2377</v>
      </c>
    </row>
    <row r="821" spans="1:14" s="63" customFormat="1" ht="17.25" customHeight="1">
      <c r="A821" s="62"/>
      <c r="B821" s="108" t="s">
        <v>2742</v>
      </c>
      <c r="C821" s="26" t="s">
        <v>701</v>
      </c>
      <c r="D821" s="27" t="s">
        <v>2378</v>
      </c>
      <c r="E821" s="27" t="s">
        <v>2379</v>
      </c>
      <c r="F821" s="334" t="s">
        <v>3101</v>
      </c>
      <c r="G821" s="27" t="s">
        <v>2380</v>
      </c>
      <c r="H821" s="27">
        <v>43031301</v>
      </c>
      <c r="I821" s="104">
        <v>1</v>
      </c>
      <c r="J821" s="27">
        <v>6</v>
      </c>
      <c r="K821" s="99">
        <v>747</v>
      </c>
      <c r="L821" s="153" t="s">
        <v>2381</v>
      </c>
      <c r="M821" s="110" t="s">
        <v>2382</v>
      </c>
    </row>
    <row r="822" spans="1:14" s="63" customFormat="1" ht="17.25" customHeight="1">
      <c r="A822" s="62"/>
      <c r="B822" s="108" t="s">
        <v>2552</v>
      </c>
      <c r="C822" s="26" t="s">
        <v>2551</v>
      </c>
      <c r="D822" s="27" t="s">
        <v>1852</v>
      </c>
      <c r="E822" s="27" t="s">
        <v>2553</v>
      </c>
      <c r="F822" s="101" t="s">
        <v>2554</v>
      </c>
      <c r="G822" s="195"/>
      <c r="H822" s="27">
        <v>43032501</v>
      </c>
      <c r="I822" s="27">
        <v>1</v>
      </c>
      <c r="J822" s="104">
        <v>8</v>
      </c>
      <c r="K822" s="99">
        <v>1087</v>
      </c>
      <c r="L822" s="206" t="s">
        <v>2555</v>
      </c>
      <c r="M822" s="153" t="s">
        <v>2556</v>
      </c>
      <c r="N822" s="135"/>
    </row>
    <row r="823" spans="1:14" s="63" customFormat="1" ht="17.25" customHeight="1">
      <c r="A823" s="62"/>
      <c r="B823" s="108" t="s">
        <v>2608</v>
      </c>
      <c r="C823" s="26" t="s">
        <v>2400</v>
      </c>
      <c r="D823" s="27" t="s">
        <v>1852</v>
      </c>
      <c r="E823" s="27" t="s">
        <v>2553</v>
      </c>
      <c r="F823" s="334" t="s">
        <v>3102</v>
      </c>
      <c r="G823" s="502" t="s">
        <v>3733</v>
      </c>
      <c r="H823" s="84">
        <v>43031501</v>
      </c>
      <c r="I823" s="27">
        <v>1</v>
      </c>
      <c r="J823" s="27">
        <v>7</v>
      </c>
      <c r="K823" s="104">
        <v>1088</v>
      </c>
      <c r="L823" s="206" t="s">
        <v>2609</v>
      </c>
      <c r="M823" s="206" t="s">
        <v>2610</v>
      </c>
      <c r="N823" s="135"/>
    </row>
    <row r="824" spans="1:14" s="63" customFormat="1" ht="17.25" customHeight="1">
      <c r="A824" s="62"/>
      <c r="B824" s="146"/>
      <c r="C824" s="147"/>
      <c r="D824" s="146"/>
      <c r="E824" s="146"/>
      <c r="F824" s="148"/>
      <c r="G824" s="147"/>
      <c r="H824" s="147"/>
      <c r="I824" s="116">
        <f>SUBTOTAL(109,I820:I823)</f>
        <v>4</v>
      </c>
      <c r="J824" s="116">
        <f>SUBTOTAL(109,J820:J823)</f>
        <v>32</v>
      </c>
      <c r="K824" s="116">
        <f>SUBTOTAL(109,K820:K823)</f>
        <v>4846</v>
      </c>
      <c r="L824" s="149"/>
      <c r="M824" s="148"/>
    </row>
    <row r="825" spans="1:14" s="63" customFormat="1" ht="17.25" customHeight="1">
      <c r="A825" s="62"/>
      <c r="B825" s="103" t="s">
        <v>2477</v>
      </c>
      <c r="C825" s="27" t="s">
        <v>111</v>
      </c>
      <c r="D825" s="55" t="s">
        <v>1852</v>
      </c>
      <c r="E825" s="55" t="s">
        <v>2478</v>
      </c>
      <c r="F825" s="333" t="s">
        <v>3739</v>
      </c>
      <c r="G825" s="502" t="s">
        <v>3734</v>
      </c>
      <c r="H825" s="27">
        <v>43092201</v>
      </c>
      <c r="I825" s="27">
        <v>1</v>
      </c>
      <c r="J825" s="91">
        <v>7</v>
      </c>
      <c r="K825" s="128">
        <v>961</v>
      </c>
      <c r="L825" s="230" t="s">
        <v>2479</v>
      </c>
      <c r="M825" s="106" t="s">
        <v>2480</v>
      </c>
      <c r="N825" s="139"/>
    </row>
    <row r="826" spans="1:14" s="61" customFormat="1" ht="17.25" customHeight="1">
      <c r="A826" s="62"/>
      <c r="B826" s="146"/>
      <c r="C826" s="147"/>
      <c r="D826" s="146"/>
      <c r="E826" s="146"/>
      <c r="F826" s="148"/>
      <c r="G826" s="147"/>
      <c r="H826" s="147"/>
      <c r="I826" s="116">
        <f>SUBTOTAL(109,I825:I825)</f>
        <v>1</v>
      </c>
      <c r="J826" s="116">
        <f>SUBTOTAL(109,J825:J825)</f>
        <v>7</v>
      </c>
      <c r="K826" s="116">
        <f>SUBTOTAL(109,K825:K825)</f>
        <v>961</v>
      </c>
      <c r="L826" s="149"/>
      <c r="M826" s="148"/>
    </row>
    <row r="827" spans="1:14" s="63" customFormat="1" ht="17.25" customHeight="1">
      <c r="A827" s="64"/>
      <c r="B827" s="27" t="s">
        <v>519</v>
      </c>
      <c r="C827" s="27" t="s">
        <v>520</v>
      </c>
      <c r="D827" s="27" t="s">
        <v>3</v>
      </c>
      <c r="E827" s="27" t="s">
        <v>200</v>
      </c>
      <c r="F827" s="100" t="s">
        <v>3103</v>
      </c>
      <c r="G827" s="27" t="s">
        <v>2383</v>
      </c>
      <c r="H827" s="27">
        <v>43083401</v>
      </c>
      <c r="I827" s="104">
        <v>1</v>
      </c>
      <c r="J827" s="105">
        <v>7</v>
      </c>
      <c r="K827" s="105">
        <v>903</v>
      </c>
      <c r="L827" s="100" t="s">
        <v>2384</v>
      </c>
      <c r="M827" s="100" t="s">
        <v>2385</v>
      </c>
    </row>
    <row r="828" spans="1:14" s="61" customFormat="1" ht="17.25" customHeight="1">
      <c r="A828" s="64"/>
      <c r="B828" s="84" t="s">
        <v>574</v>
      </c>
      <c r="C828" s="26" t="s">
        <v>496</v>
      </c>
      <c r="D828" s="84" t="s">
        <v>1852</v>
      </c>
      <c r="E828" s="84" t="s">
        <v>2386</v>
      </c>
      <c r="F828" s="334" t="s">
        <v>3104</v>
      </c>
      <c r="G828" s="27" t="s">
        <v>2387</v>
      </c>
      <c r="H828" s="27">
        <v>43083501</v>
      </c>
      <c r="I828" s="177">
        <v>1</v>
      </c>
      <c r="J828" s="262">
        <v>11</v>
      </c>
      <c r="K828" s="262">
        <v>1697</v>
      </c>
      <c r="L828" s="171" t="s">
        <v>1193</v>
      </c>
      <c r="M828" s="171" t="s">
        <v>2388</v>
      </c>
    </row>
    <row r="829" spans="1:14" s="63" customFormat="1" ht="17.25" customHeight="1">
      <c r="A829" s="62"/>
      <c r="B829" s="263"/>
      <c r="C829" s="264"/>
      <c r="D829" s="263"/>
      <c r="E829" s="263"/>
      <c r="F829" s="265"/>
      <c r="G829" s="264"/>
      <c r="H829" s="264"/>
      <c r="I829" s="113">
        <f>SUBTOTAL(109,I827:I828)</f>
        <v>2</v>
      </c>
      <c r="J829" s="113">
        <f>SUBTOTAL(109,J827:J828)</f>
        <v>18</v>
      </c>
      <c r="K829" s="113">
        <f>SUBTOTAL(109,K827:K828)</f>
        <v>2600</v>
      </c>
      <c r="L829" s="268"/>
      <c r="M829" s="265"/>
    </row>
    <row r="830" spans="1:14" s="63" customFormat="1" ht="17.25" customHeight="1">
      <c r="A830" s="62"/>
      <c r="B830" s="103" t="s">
        <v>2486</v>
      </c>
      <c r="C830" s="27" t="s">
        <v>111</v>
      </c>
      <c r="D830" s="55" t="s">
        <v>1852</v>
      </c>
      <c r="E830" s="55" t="s">
        <v>2487</v>
      </c>
      <c r="F830" s="333" t="s">
        <v>3105</v>
      </c>
      <c r="G830" s="502" t="s">
        <v>3735</v>
      </c>
      <c r="H830" s="27">
        <v>43072501</v>
      </c>
      <c r="I830" s="27">
        <v>1</v>
      </c>
      <c r="J830" s="91">
        <v>11</v>
      </c>
      <c r="K830" s="128">
        <v>1554</v>
      </c>
      <c r="L830" s="230" t="s">
        <v>1193</v>
      </c>
      <c r="M830" s="106" t="s">
        <v>2488</v>
      </c>
    </row>
    <row r="831" spans="1:14" s="63" customFormat="1" ht="17.25" customHeight="1">
      <c r="A831" s="62"/>
      <c r="B831" s="146"/>
      <c r="C831" s="147"/>
      <c r="D831" s="146"/>
      <c r="E831" s="146"/>
      <c r="F831" s="148"/>
      <c r="G831" s="147"/>
      <c r="H831" s="147"/>
      <c r="I831" s="116">
        <f>SUBTOTAL(109,I830:I830)</f>
        <v>1</v>
      </c>
      <c r="J831" s="116">
        <f>SUBTOTAL(109,J830:J830)</f>
        <v>11</v>
      </c>
      <c r="K831" s="116">
        <f>SUBTOTAL(109,K830:K830)</f>
        <v>1554</v>
      </c>
      <c r="L831" s="149"/>
      <c r="M831" s="148"/>
    </row>
    <row r="832" spans="1:14" s="93" customFormat="1" ht="17.25" customHeight="1">
      <c r="A832" s="92"/>
      <c r="B832" s="103" t="s">
        <v>594</v>
      </c>
      <c r="C832" s="27" t="s">
        <v>726</v>
      </c>
      <c r="D832" s="55" t="s">
        <v>1852</v>
      </c>
      <c r="E832" s="55" t="s">
        <v>2389</v>
      </c>
      <c r="F832" s="107" t="s">
        <v>2390</v>
      </c>
      <c r="G832" s="27"/>
      <c r="H832" s="27">
        <v>43018301</v>
      </c>
      <c r="I832" s="91">
        <v>1</v>
      </c>
      <c r="J832" s="128">
        <v>4</v>
      </c>
      <c r="K832" s="128">
        <v>566</v>
      </c>
      <c r="L832" s="106" t="s">
        <v>2391</v>
      </c>
      <c r="M832" s="107" t="s">
        <v>2392</v>
      </c>
    </row>
    <row r="833" spans="1:13" s="93" customFormat="1" ht="17.25" customHeight="1">
      <c r="A833" s="92"/>
      <c r="B833" s="146"/>
      <c r="C833" s="147"/>
      <c r="D833" s="146"/>
      <c r="E833" s="146"/>
      <c r="F833" s="148"/>
      <c r="G833" s="147"/>
      <c r="H833" s="147"/>
      <c r="I833" s="116">
        <f>SUBTOTAL(109,I832:I832)</f>
        <v>1</v>
      </c>
      <c r="J833" s="116">
        <f>SUBTOTAL(109,J832:J832)</f>
        <v>4</v>
      </c>
      <c r="K833" s="116">
        <f>SUBTOTAL(109,K832:K832)</f>
        <v>566</v>
      </c>
      <c r="L833" s="149"/>
      <c r="M833" s="148"/>
    </row>
    <row r="834" spans="1:13" ht="17.25" customHeight="1">
      <c r="A834" s="61"/>
      <c r="B834" s="347" t="s">
        <v>3416</v>
      </c>
      <c r="C834" s="347" t="s">
        <v>3397</v>
      </c>
      <c r="D834" s="347" t="s">
        <v>3417</v>
      </c>
      <c r="E834" s="347" t="s">
        <v>3418</v>
      </c>
      <c r="F834" s="429" t="s">
        <v>3419</v>
      </c>
      <c r="G834" s="502" t="s">
        <v>3736</v>
      </c>
      <c r="H834" s="303">
        <v>43010411</v>
      </c>
      <c r="I834" s="383">
        <v>1</v>
      </c>
      <c r="J834" s="303">
        <v>7</v>
      </c>
      <c r="K834" s="332">
        <v>868</v>
      </c>
      <c r="L834" s="304" t="s">
        <v>3420</v>
      </c>
      <c r="M834" s="305" t="s">
        <v>3421</v>
      </c>
    </row>
    <row r="835" spans="1:13" s="93" customFormat="1" ht="17.25" customHeight="1">
      <c r="A835" s="92"/>
      <c r="B835" s="263"/>
      <c r="C835" s="264"/>
      <c r="D835" s="263"/>
      <c r="E835" s="263"/>
      <c r="F835" s="265"/>
      <c r="G835" s="147"/>
      <c r="H835" s="147"/>
      <c r="I835" s="116">
        <f>SUBTOTAL(109,I834)</f>
        <v>1</v>
      </c>
      <c r="J835" s="116">
        <f t="shared" ref="J835:K835" si="38">SUBTOTAL(109,J834)</f>
        <v>7</v>
      </c>
      <c r="K835" s="116">
        <f t="shared" si="38"/>
        <v>868</v>
      </c>
      <c r="L835" s="149"/>
      <c r="M835" s="148"/>
    </row>
    <row r="836" spans="1:13" ht="17.25" customHeight="1">
      <c r="A836" s="61"/>
      <c r="B836" s="103" t="s">
        <v>494</v>
      </c>
      <c r="C836" s="27" t="s">
        <v>503</v>
      </c>
      <c r="D836" s="55" t="s">
        <v>2393</v>
      </c>
      <c r="E836" s="55" t="s">
        <v>2394</v>
      </c>
      <c r="F836" s="107" t="s">
        <v>3106</v>
      </c>
      <c r="G836" s="27" t="s">
        <v>2395</v>
      </c>
      <c r="H836" s="27">
        <v>63010151</v>
      </c>
      <c r="I836" s="91">
        <v>1</v>
      </c>
      <c r="J836" s="128">
        <v>9</v>
      </c>
      <c r="K836" s="128">
        <v>1253</v>
      </c>
      <c r="L836" s="106" t="s">
        <v>807</v>
      </c>
      <c r="M836" s="107" t="s">
        <v>2396</v>
      </c>
    </row>
    <row r="837" spans="1:13" ht="17.25" customHeight="1">
      <c r="A837" s="61"/>
      <c r="B837" s="459" t="s">
        <v>3473</v>
      </c>
      <c r="C837" s="347" t="s">
        <v>3476</v>
      </c>
      <c r="D837" s="18" t="s">
        <v>500</v>
      </c>
      <c r="E837" s="18" t="s">
        <v>501</v>
      </c>
      <c r="F837" s="462" t="s">
        <v>3477</v>
      </c>
      <c r="G837" s="504" t="s">
        <v>3738</v>
      </c>
      <c r="H837" s="347">
        <v>63010221</v>
      </c>
      <c r="I837" s="372">
        <v>1</v>
      </c>
      <c r="J837" s="373">
        <v>7</v>
      </c>
      <c r="K837" s="373">
        <v>652</v>
      </c>
      <c r="L837" s="460" t="s">
        <v>3474</v>
      </c>
      <c r="M837" s="462" t="s">
        <v>3475</v>
      </c>
    </row>
    <row r="838" spans="1:13" ht="17.25" customHeight="1">
      <c r="A838" s="62"/>
      <c r="B838" s="146"/>
      <c r="C838" s="147"/>
      <c r="D838" s="146"/>
      <c r="E838" s="146"/>
      <c r="F838" s="148"/>
      <c r="G838" s="146"/>
      <c r="H838" s="147"/>
      <c r="I838" s="116">
        <f>SUBTOTAL(109,I836:I837)</f>
        <v>2</v>
      </c>
      <c r="J838" s="116">
        <f t="shared" ref="J838:K838" si="39">SUBTOTAL(109,J836:J837)</f>
        <v>16</v>
      </c>
      <c r="K838" s="116">
        <f t="shared" si="39"/>
        <v>1905</v>
      </c>
      <c r="L838" s="149"/>
      <c r="M838" s="148"/>
    </row>
    <row r="839" spans="1:13" s="32" customFormat="1">
      <c r="A839" s="75"/>
      <c r="B839" s="298" t="s">
        <v>3226</v>
      </c>
      <c r="C839" s="298" t="s">
        <v>3227</v>
      </c>
      <c r="D839" s="347" t="s">
        <v>3228</v>
      </c>
      <c r="E839" s="347" t="s">
        <v>3229</v>
      </c>
      <c r="F839" s="316" t="s">
        <v>3284</v>
      </c>
      <c r="G839" s="351" t="s">
        <v>3695</v>
      </c>
      <c r="H839" s="347">
        <v>62141501</v>
      </c>
      <c r="I839" s="300">
        <v>1</v>
      </c>
      <c r="J839" s="349">
        <v>7</v>
      </c>
      <c r="K839" s="489">
        <v>751</v>
      </c>
      <c r="L839" s="299" t="s">
        <v>3230</v>
      </c>
      <c r="M839" s="301" t="s">
        <v>3231</v>
      </c>
    </row>
    <row r="840" spans="1:13" s="32" customFormat="1">
      <c r="A840" s="75"/>
      <c r="B840" s="146"/>
      <c r="C840" s="146"/>
      <c r="D840" s="146"/>
      <c r="E840" s="146"/>
      <c r="F840" s="146"/>
      <c r="G840" s="111"/>
      <c r="H840" s="111"/>
      <c r="I840" s="150">
        <f>SUBTOTAL(109,I839)</f>
        <v>1</v>
      </c>
      <c r="J840" s="150">
        <f>SUBTOTAL(109,J839)</f>
        <v>7</v>
      </c>
      <c r="K840" s="116">
        <f>SUBTOTAL(109,K839)</f>
        <v>751</v>
      </c>
      <c r="L840" s="146"/>
      <c r="M840" s="146"/>
    </row>
    <row r="841" spans="1:13" s="32" customFormat="1" ht="17.25" customHeight="1">
      <c r="A841" s="64"/>
      <c r="B841" s="298" t="s">
        <v>3404</v>
      </c>
      <c r="C841" s="298" t="s">
        <v>3397</v>
      </c>
      <c r="D841" s="347" t="s">
        <v>3405</v>
      </c>
      <c r="E841" s="347" t="s">
        <v>3406</v>
      </c>
      <c r="F841" s="334" t="s">
        <v>3407</v>
      </c>
      <c r="G841" s="321" t="s">
        <v>3408</v>
      </c>
      <c r="H841" s="321">
        <v>52022201</v>
      </c>
      <c r="I841" s="317">
        <v>1</v>
      </c>
      <c r="J841" s="321">
        <v>9</v>
      </c>
      <c r="K841" s="373">
        <v>1111</v>
      </c>
      <c r="L841" s="335" t="s">
        <v>3409</v>
      </c>
      <c r="M841" s="319" t="s">
        <v>3410</v>
      </c>
    </row>
    <row r="842" spans="1:13" s="32" customFormat="1">
      <c r="A842" s="75"/>
      <c r="B842" s="263"/>
      <c r="C842" s="263"/>
      <c r="D842" s="263"/>
      <c r="E842" s="263"/>
      <c r="F842" s="146"/>
      <c r="G842" s="422"/>
      <c r="H842" s="111"/>
      <c r="I842" s="150">
        <f>SUBTOTAL(109,I841)</f>
        <v>1</v>
      </c>
      <c r="J842" s="150">
        <f t="shared" ref="J842:K842" si="40">SUBTOTAL(109,J841)</f>
        <v>9</v>
      </c>
      <c r="K842" s="116">
        <f t="shared" si="40"/>
        <v>1111</v>
      </c>
      <c r="L842" s="146"/>
      <c r="M842" s="146"/>
    </row>
    <row r="843" spans="1:13" s="32" customFormat="1" ht="17.25" customHeight="1">
      <c r="A843" s="75"/>
      <c r="B843" s="55" t="s">
        <v>2539</v>
      </c>
      <c r="C843" s="27" t="s">
        <v>2558</v>
      </c>
      <c r="D843" s="55" t="s">
        <v>1876</v>
      </c>
      <c r="E843" s="55" t="s">
        <v>2540</v>
      </c>
      <c r="F843" s="333" t="s">
        <v>3107</v>
      </c>
      <c r="G843" s="351" t="s">
        <v>3737</v>
      </c>
      <c r="H843" s="27">
        <v>52262501</v>
      </c>
      <c r="I843" s="27">
        <v>1</v>
      </c>
      <c r="J843" s="91">
        <v>5</v>
      </c>
      <c r="K843" s="91">
        <v>514</v>
      </c>
      <c r="L843" s="228" t="s">
        <v>1193</v>
      </c>
      <c r="M843" s="106" t="s">
        <v>2541</v>
      </c>
    </row>
    <row r="844" spans="1:13" s="32" customFormat="1">
      <c r="A844" s="75"/>
      <c r="B844" s="146"/>
      <c r="C844" s="146"/>
      <c r="D844" s="146"/>
      <c r="E844" s="146"/>
      <c r="F844" s="146"/>
      <c r="G844" s="111"/>
      <c r="H844" s="111"/>
      <c r="I844" s="150">
        <f>SUBTOTAL(109,I843)</f>
        <v>1</v>
      </c>
      <c r="J844" s="150">
        <f>SUBTOTAL(109,J843)</f>
        <v>5</v>
      </c>
      <c r="K844" s="116">
        <f>SUBTOTAL(109,K843)</f>
        <v>514</v>
      </c>
      <c r="L844" s="146"/>
      <c r="M844" s="146"/>
    </row>
    <row r="845" spans="1:13">
      <c r="B845" s="146"/>
      <c r="C845" s="147"/>
      <c r="D845" s="146"/>
      <c r="E845" s="146"/>
      <c r="F845" s="146"/>
      <c r="G845" s="146"/>
      <c r="H845" s="147"/>
      <c r="I845" s="116">
        <f>SUBTOTAL(109,I4:I844)</f>
        <v>636</v>
      </c>
      <c r="J845" s="116">
        <f>SUBTOTAL(109,J4:J844)</f>
        <v>4972</v>
      </c>
      <c r="K845" s="116">
        <f>SUBTOTAL(109,K4:K844)</f>
        <v>711464</v>
      </c>
      <c r="L845" s="270"/>
      <c r="M845" s="148"/>
    </row>
    <row r="848" spans="1:13">
      <c r="B848" s="63" t="s">
        <v>2815</v>
      </c>
    </row>
  </sheetData>
  <autoFilter ref="B3:M844"/>
  <mergeCells count="1">
    <mergeCell ref="B2:M2"/>
  </mergeCells>
  <phoneticPr fontId="5" type="noConversion"/>
  <conditionalFormatting sqref="D666:E666 D128:E130 E242:E246 K243:K246 K223 K47 K161 L48:L50 M51 L224 M225 K502 L503 K354:K355 L356 L162 M163 K82:K84 L85 D82:E85">
    <cfRule type="expression" dxfId="795" priority="1191" stopIfTrue="1">
      <formula>NOT(ISERROR(SEARCH("2012",D47)))</formula>
    </cfRule>
  </conditionalFormatting>
  <conditionalFormatting sqref="D827:E828">
    <cfRule type="expression" dxfId="794" priority="1179" stopIfTrue="1">
      <formula>NOT(ISERROR(SEARCH("2012",D827)))</formula>
    </cfRule>
  </conditionalFormatting>
  <conditionalFormatting sqref="E210:E214">
    <cfRule type="expression" dxfId="793" priority="1176" stopIfTrue="1">
      <formula>NOT(ISERROR(SEARCH("2012",E210)))</formula>
    </cfRule>
  </conditionalFormatting>
  <conditionalFormatting sqref="D210:E214">
    <cfRule type="expression" dxfId="792" priority="1178" stopIfTrue="1">
      <formula>NOT(ISERROR(SEARCH("2012",D210)))</formula>
    </cfRule>
  </conditionalFormatting>
  <conditionalFormatting sqref="D210:D214">
    <cfRule type="expression" dxfId="791" priority="1177" stopIfTrue="1">
      <formula>NOT(ISERROR(SEARCH("2012",D210)))</formula>
    </cfRule>
  </conditionalFormatting>
  <conditionalFormatting sqref="E456">
    <cfRule type="expression" dxfId="790" priority="1174" stopIfTrue="1">
      <formula>NOT(ISERROR(SEARCH("2012",E456)))</formula>
    </cfRule>
  </conditionalFormatting>
  <conditionalFormatting sqref="D152:E152">
    <cfRule type="expression" dxfId="789" priority="1173" stopIfTrue="1">
      <formula>NOT(ISERROR(SEARCH("2012",D152)))</formula>
    </cfRule>
  </conditionalFormatting>
  <conditionalFormatting sqref="D318:E318">
    <cfRule type="expression" dxfId="788" priority="1170" stopIfTrue="1">
      <formula>NOT(ISERROR(SEARCH("2012",D318)))</formula>
    </cfRule>
  </conditionalFormatting>
  <conditionalFormatting sqref="D506:E508">
    <cfRule type="expression" dxfId="787" priority="1169" stopIfTrue="1">
      <formula>NOT(ISERROR(SEARCH("2012",D506)))</formula>
    </cfRule>
  </conditionalFormatting>
  <conditionalFormatting sqref="E737">
    <cfRule type="expression" dxfId="786" priority="1126" stopIfTrue="1">
      <formula>NOT(ISERROR(SEARCH("2012",E737)))</formula>
    </cfRule>
  </conditionalFormatting>
  <conditionalFormatting sqref="E737">
    <cfRule type="expression" dxfId="785" priority="1138" stopIfTrue="1">
      <formula>NOT(ISERROR(SEARCH("2012",E737)))</formula>
    </cfRule>
  </conditionalFormatting>
  <conditionalFormatting sqref="D737">
    <cfRule type="expression" dxfId="784" priority="1137" stopIfTrue="1">
      <formula>NOT(ISERROR(SEARCH("2012",D737)))</formula>
    </cfRule>
  </conditionalFormatting>
  <conditionalFormatting sqref="E737">
    <cfRule type="expression" dxfId="783" priority="1136" stopIfTrue="1">
      <formula>NOT(ISERROR(SEARCH("2012",E737)))</formula>
    </cfRule>
  </conditionalFormatting>
  <conditionalFormatting sqref="D737">
    <cfRule type="expression" dxfId="782" priority="1135" stopIfTrue="1">
      <formula>NOT(ISERROR(SEARCH("2012",D737)))</formula>
    </cfRule>
  </conditionalFormatting>
  <conditionalFormatting sqref="D737">
    <cfRule type="expression" dxfId="781" priority="1134" stopIfTrue="1">
      <formula>NOT(ISERROR(SEARCH("2012",D737)))</formula>
    </cfRule>
  </conditionalFormatting>
  <conditionalFormatting sqref="E737">
    <cfRule type="expression" dxfId="780" priority="1133" stopIfTrue="1">
      <formula>NOT(ISERROR(SEARCH("2012",E737)))</formula>
    </cfRule>
  </conditionalFormatting>
  <conditionalFormatting sqref="E737">
    <cfRule type="expression" dxfId="779" priority="1132" stopIfTrue="1">
      <formula>NOT(ISERROR(SEARCH("2012",E737)))</formula>
    </cfRule>
  </conditionalFormatting>
  <conditionalFormatting sqref="D737">
    <cfRule type="expression" dxfId="778" priority="1131" stopIfTrue="1">
      <formula>NOT(ISERROR(SEARCH("2012",D737)))</formula>
    </cfRule>
  </conditionalFormatting>
  <conditionalFormatting sqref="D737">
    <cfRule type="expression" dxfId="777" priority="1130" stopIfTrue="1">
      <formula>NOT(ISERROR(SEARCH("2012",D737)))</formula>
    </cfRule>
  </conditionalFormatting>
  <conditionalFormatting sqref="D737">
    <cfRule type="expression" dxfId="776" priority="1129" stopIfTrue="1">
      <formula>NOT(ISERROR(SEARCH("2012",D737)))</formula>
    </cfRule>
  </conditionalFormatting>
  <conditionalFormatting sqref="E737">
    <cfRule type="expression" dxfId="775" priority="1128" stopIfTrue="1">
      <formula>NOT(ISERROR(SEARCH("2012",E737)))</formula>
    </cfRule>
  </conditionalFormatting>
  <conditionalFormatting sqref="E737">
    <cfRule type="expression" dxfId="774" priority="1127" stopIfTrue="1">
      <formula>NOT(ISERROR(SEARCH("2012",E737)))</formula>
    </cfRule>
  </conditionalFormatting>
  <conditionalFormatting sqref="D381:D382">
    <cfRule type="expression" dxfId="773" priority="1105" stopIfTrue="1">
      <formula>NOT(ISERROR(SEARCH("2012",D381)))</formula>
    </cfRule>
  </conditionalFormatting>
  <conditionalFormatting sqref="D381:D382">
    <cfRule type="expression" dxfId="772" priority="1104" stopIfTrue="1">
      <formula>NOT(ISERROR(SEARCH("2012",D381)))</formula>
    </cfRule>
  </conditionalFormatting>
  <conditionalFormatting sqref="E381:E382">
    <cfRule type="expression" dxfId="771" priority="1103" stopIfTrue="1">
      <formula>NOT(ISERROR(SEARCH("2012",E381)))</formula>
    </cfRule>
  </conditionalFormatting>
  <conditionalFormatting sqref="E381:E382">
    <cfRule type="expression" dxfId="770" priority="1102" stopIfTrue="1">
      <formula>NOT(ISERROR(SEARCH("2012",E381)))</formula>
    </cfRule>
  </conditionalFormatting>
  <conditionalFormatting sqref="D122:D125">
    <cfRule type="expression" dxfId="769" priority="1046" stopIfTrue="1">
      <formula>NOT(ISERROR(SEARCH("2012",D122)))</formula>
    </cfRule>
  </conditionalFormatting>
  <conditionalFormatting sqref="D381:D382">
    <cfRule type="expression" dxfId="768" priority="1100" stopIfTrue="1">
      <formula>NOT(ISERROR(SEARCH("2012",D381)))</formula>
    </cfRule>
  </conditionalFormatting>
  <conditionalFormatting sqref="D381:D382">
    <cfRule type="expression" dxfId="767" priority="1099" stopIfTrue="1">
      <formula>NOT(ISERROR(SEARCH("2012",D381)))</formula>
    </cfRule>
  </conditionalFormatting>
  <conditionalFormatting sqref="D381:D382">
    <cfRule type="expression" dxfId="766" priority="1098" stopIfTrue="1">
      <formula>NOT(ISERROR(SEARCH("2012",D381)))</formula>
    </cfRule>
  </conditionalFormatting>
  <conditionalFormatting sqref="E381:E382">
    <cfRule type="expression" dxfId="765" priority="1097" stopIfTrue="1">
      <formula>NOT(ISERROR(SEARCH("2012",E381)))</formula>
    </cfRule>
  </conditionalFormatting>
  <conditionalFormatting sqref="E381:E382">
    <cfRule type="expression" dxfId="764" priority="1096" stopIfTrue="1">
      <formula>NOT(ISERROR(SEARCH("2012",E381)))</formula>
    </cfRule>
  </conditionalFormatting>
  <conditionalFormatting sqref="E381:E382">
    <cfRule type="expression" dxfId="763" priority="1095" stopIfTrue="1">
      <formula>NOT(ISERROR(SEARCH("2012",E381)))</formula>
    </cfRule>
  </conditionalFormatting>
  <conditionalFormatting sqref="E689">
    <cfRule type="expression" dxfId="762" priority="1023" stopIfTrue="1">
      <formula>NOT(ISERROR(SEARCH("2012",E689)))</formula>
    </cfRule>
  </conditionalFormatting>
  <conditionalFormatting sqref="E125">
    <cfRule type="expression" dxfId="761" priority="1050" stopIfTrue="1">
      <formula>NOT(ISERROR(SEARCH("2012",E125)))</formula>
    </cfRule>
  </conditionalFormatting>
  <conditionalFormatting sqref="E125">
    <cfRule type="expression" dxfId="760" priority="1049" stopIfTrue="1">
      <formula>NOT(ISERROR(SEARCH("2012",E125)))</formula>
    </cfRule>
  </conditionalFormatting>
  <conditionalFormatting sqref="D689">
    <cfRule type="expression" dxfId="759" priority="1032" stopIfTrue="1">
      <formula>NOT(ISERROR(SEARCH("2012",D689)))</formula>
    </cfRule>
  </conditionalFormatting>
  <conditionalFormatting sqref="D122:E125">
    <cfRule type="expression" dxfId="758" priority="1047" stopIfTrue="1">
      <formula>NOT(ISERROR(SEARCH("2012",D122)))</formula>
    </cfRule>
  </conditionalFormatting>
  <conditionalFormatting sqref="E689">
    <cfRule type="expression" dxfId="757" priority="1030" stopIfTrue="1">
      <formula>NOT(ISERROR(SEARCH("2012",E689)))</formula>
    </cfRule>
  </conditionalFormatting>
  <conditionalFormatting sqref="E122:E125">
    <cfRule type="expression" dxfId="756" priority="1045" stopIfTrue="1">
      <formula>NOT(ISERROR(SEARCH("2012",E122)))</formula>
    </cfRule>
  </conditionalFormatting>
  <conditionalFormatting sqref="D122:D125">
    <cfRule type="expression" dxfId="755" priority="1044" stopIfTrue="1">
      <formula>NOT(ISERROR(SEARCH("2012",D122)))</formula>
    </cfRule>
  </conditionalFormatting>
  <conditionalFormatting sqref="D122:D125">
    <cfRule type="expression" dxfId="754" priority="1043" stopIfTrue="1">
      <formula>NOT(ISERROR(SEARCH("2012",D122)))</formula>
    </cfRule>
  </conditionalFormatting>
  <conditionalFormatting sqref="E122:E125">
    <cfRule type="expression" dxfId="753" priority="1042" stopIfTrue="1">
      <formula>NOT(ISERROR(SEARCH("2012",E122)))</formula>
    </cfRule>
  </conditionalFormatting>
  <conditionalFormatting sqref="E122:E125">
    <cfRule type="expression" dxfId="752" priority="1041" stopIfTrue="1">
      <formula>NOT(ISERROR(SEARCH("2012",E122)))</formula>
    </cfRule>
  </conditionalFormatting>
  <conditionalFormatting sqref="E689">
    <cfRule type="expression" dxfId="751" priority="1024" stopIfTrue="1">
      <formula>NOT(ISERROR(SEARCH("2012",E689)))</formula>
    </cfRule>
  </conditionalFormatting>
  <conditionalFormatting sqref="E741">
    <cfRule type="expression" dxfId="750" priority="1007" stopIfTrue="1">
      <formula>NOT(ISERROR(SEARCH("2012",E741)))</formula>
    </cfRule>
  </conditionalFormatting>
  <conditionalFormatting sqref="J381:J382 J242:J246 J223 J47 J161 K48:K50 K224 J502 J354:J355 K356 L51 M52 K162 J821 J82:J84 K85 K822 L823 L163 M164 L225 M226">
    <cfRule type="containsText" dxfId="749" priority="1093" operator="containsText" text="12">
      <formula>NOT(ISERROR(SEARCH("12",J47)))</formula>
    </cfRule>
  </conditionalFormatting>
  <conditionalFormatting sqref="J121:J125">
    <cfRule type="containsText" dxfId="748" priority="1038" operator="containsText" text="12">
      <formula>NOT(ISERROR(SEARCH("12",J121)))</formula>
    </cfRule>
  </conditionalFormatting>
  <conditionalFormatting sqref="J689">
    <cfRule type="containsText" dxfId="747" priority="1022" operator="containsText" text="12">
      <formula>NOT(ISERROR(SEARCH("12",J689)))</formula>
    </cfRule>
  </conditionalFormatting>
  <conditionalFormatting sqref="D501:E501">
    <cfRule type="expression" dxfId="746" priority="1125" stopIfTrue="1">
      <formula>NOT(ISERROR(SEARCH("2012",D501)))</formula>
    </cfRule>
  </conditionalFormatting>
  <conditionalFormatting sqref="D501">
    <cfRule type="expression" dxfId="745" priority="1124" stopIfTrue="1">
      <formula>NOT(ISERROR(SEARCH("2012",D501)))</formula>
    </cfRule>
  </conditionalFormatting>
  <conditionalFormatting sqref="E501">
    <cfRule type="expression" dxfId="744" priority="1123" stopIfTrue="1">
      <formula>NOT(ISERROR(SEARCH("2012",E501)))</formula>
    </cfRule>
  </conditionalFormatting>
  <conditionalFormatting sqref="J501">
    <cfRule type="containsText" dxfId="743" priority="1122" operator="containsText" text="12">
      <formula>NOT(ISERROR(SEARCH("12",J501)))</formula>
    </cfRule>
  </conditionalFormatting>
  <conditionalFormatting sqref="D501">
    <cfRule type="expression" dxfId="742" priority="1121" stopIfTrue="1">
      <formula>NOT(ISERROR(SEARCH("2012",D501)))</formula>
    </cfRule>
  </conditionalFormatting>
  <conditionalFormatting sqref="D501">
    <cfRule type="expression" dxfId="741" priority="1120" stopIfTrue="1">
      <formula>NOT(ISERROR(SEARCH("2012",D501)))</formula>
    </cfRule>
  </conditionalFormatting>
  <conditionalFormatting sqref="E501">
    <cfRule type="expression" dxfId="740" priority="1119" stopIfTrue="1">
      <formula>NOT(ISERROR(SEARCH("2012",E501)))</formula>
    </cfRule>
  </conditionalFormatting>
  <conditionalFormatting sqref="E501">
    <cfRule type="expression" dxfId="739" priority="1118" stopIfTrue="1">
      <formula>NOT(ISERROR(SEARCH("2012",E501)))</formula>
    </cfRule>
  </conditionalFormatting>
  <conditionalFormatting sqref="J501">
    <cfRule type="containsText" dxfId="738" priority="1117" operator="containsText" text="12">
      <formula>NOT(ISERROR(SEARCH("12",J501)))</formula>
    </cfRule>
  </conditionalFormatting>
  <conditionalFormatting sqref="D501">
    <cfRule type="expression" dxfId="737" priority="1116" stopIfTrue="1">
      <formula>NOT(ISERROR(SEARCH("2012",D501)))</formula>
    </cfRule>
  </conditionalFormatting>
  <conditionalFormatting sqref="D501">
    <cfRule type="expression" dxfId="736" priority="1115" stopIfTrue="1">
      <formula>NOT(ISERROR(SEARCH("2012",D501)))</formula>
    </cfRule>
  </conditionalFormatting>
  <conditionalFormatting sqref="D501">
    <cfRule type="expression" dxfId="735" priority="1114" stopIfTrue="1">
      <formula>NOT(ISERROR(SEARCH("2012",D501)))</formula>
    </cfRule>
  </conditionalFormatting>
  <conditionalFormatting sqref="E501">
    <cfRule type="expression" dxfId="734" priority="1113" stopIfTrue="1">
      <formula>NOT(ISERROR(SEARCH("2012",E501)))</formula>
    </cfRule>
  </conditionalFormatting>
  <conditionalFormatting sqref="E501">
    <cfRule type="expression" dxfId="733" priority="1112" stopIfTrue="1">
      <formula>NOT(ISERROR(SEARCH("2012",E501)))</formula>
    </cfRule>
  </conditionalFormatting>
  <conditionalFormatting sqref="E501">
    <cfRule type="expression" dxfId="732" priority="1111" stopIfTrue="1">
      <formula>NOT(ISERROR(SEARCH("2012",E501)))</formula>
    </cfRule>
  </conditionalFormatting>
  <conditionalFormatting sqref="J501">
    <cfRule type="containsText" dxfId="731" priority="1110" operator="containsText" text="12">
      <formula>NOT(ISERROR(SEARCH("12",J501)))</formula>
    </cfRule>
  </conditionalFormatting>
  <conditionalFormatting sqref="J741">
    <cfRule type="containsText" dxfId="730" priority="1006" operator="containsText" text="12">
      <formula>NOT(ISERROR(SEARCH("12",J741)))</formula>
    </cfRule>
  </conditionalFormatting>
  <conditionalFormatting sqref="D381:E382">
    <cfRule type="expression" dxfId="729" priority="1109" stopIfTrue="1">
      <formula>NOT(ISERROR(SEARCH("2012",D381)))</formula>
    </cfRule>
  </conditionalFormatting>
  <conditionalFormatting sqref="D381:D382">
    <cfRule type="expression" dxfId="728" priority="1108" stopIfTrue="1">
      <formula>NOT(ISERROR(SEARCH("2012",D381)))</formula>
    </cfRule>
  </conditionalFormatting>
  <conditionalFormatting sqref="E381:E382">
    <cfRule type="expression" dxfId="727" priority="1107" stopIfTrue="1">
      <formula>NOT(ISERROR(SEARCH("2012",E381)))</formula>
    </cfRule>
  </conditionalFormatting>
  <conditionalFormatting sqref="J381:J382">
    <cfRule type="containsText" dxfId="726" priority="1106" operator="containsText" text="12">
      <formula>NOT(ISERROR(SEARCH("12",J381)))</formula>
    </cfRule>
  </conditionalFormatting>
  <conditionalFormatting sqref="D689">
    <cfRule type="expression" dxfId="725" priority="1033" stopIfTrue="1">
      <formula>NOT(ISERROR(SEARCH("2012",D689)))</formula>
    </cfRule>
  </conditionalFormatting>
  <conditionalFormatting sqref="D741">
    <cfRule type="expression" dxfId="724" priority="1016" stopIfTrue="1">
      <formula>NOT(ISERROR(SEARCH("2012",D741)))</formula>
    </cfRule>
  </conditionalFormatting>
  <conditionalFormatting sqref="E689">
    <cfRule type="expression" dxfId="723" priority="1031" stopIfTrue="1">
      <formula>NOT(ISERROR(SEARCH("2012",E689)))</formula>
    </cfRule>
  </conditionalFormatting>
  <conditionalFormatting sqref="J381:J382">
    <cfRule type="containsText" dxfId="722" priority="1101" operator="containsText" text="12">
      <formula>NOT(ISERROR(SEARCH("12",J381)))</formula>
    </cfRule>
  </conditionalFormatting>
  <conditionalFormatting sqref="D689">
    <cfRule type="expression" dxfId="721" priority="1028" stopIfTrue="1">
      <formula>NOT(ISERROR(SEARCH("2012",D689)))</formula>
    </cfRule>
  </conditionalFormatting>
  <conditionalFormatting sqref="D689">
    <cfRule type="expression" dxfId="720" priority="1027" stopIfTrue="1">
      <formula>NOT(ISERROR(SEARCH("2012",D689)))</formula>
    </cfRule>
  </conditionalFormatting>
  <conditionalFormatting sqref="D689">
    <cfRule type="expression" dxfId="719" priority="1026" stopIfTrue="1">
      <formula>NOT(ISERROR(SEARCH("2012",D689)))</formula>
    </cfRule>
  </conditionalFormatting>
  <conditionalFormatting sqref="E689">
    <cfRule type="expression" dxfId="718" priority="1025" stopIfTrue="1">
      <formula>NOT(ISERROR(SEARCH("2012",E689)))</formula>
    </cfRule>
  </conditionalFormatting>
  <conditionalFormatting sqref="E741">
    <cfRule type="expression" dxfId="717" priority="1008" stopIfTrue="1">
      <formula>NOT(ISERROR(SEARCH("2012",E741)))</formula>
    </cfRule>
  </conditionalFormatting>
  <conditionalFormatting sqref="J381:J382">
    <cfRule type="containsText" dxfId="716" priority="1094" operator="containsText" text="12">
      <formula>NOT(ISERROR(SEARCH("12",J381)))</formula>
    </cfRule>
  </conditionalFormatting>
  <conditionalFormatting sqref="D121:E121">
    <cfRule type="expression" dxfId="715" priority="1092" stopIfTrue="1">
      <formula>NOT(ISERROR(SEARCH("2012",D121)))</formula>
    </cfRule>
  </conditionalFormatting>
  <conditionalFormatting sqref="D121">
    <cfRule type="expression" dxfId="714" priority="1091" stopIfTrue="1">
      <formula>NOT(ISERROR(SEARCH("2012",D121)))</formula>
    </cfRule>
  </conditionalFormatting>
  <conditionalFormatting sqref="E121">
    <cfRule type="expression" dxfId="713" priority="1090" stopIfTrue="1">
      <formula>NOT(ISERROR(SEARCH("2012",E121)))</formula>
    </cfRule>
  </conditionalFormatting>
  <conditionalFormatting sqref="J121">
    <cfRule type="containsText" dxfId="712" priority="1089" operator="containsText" text="12">
      <formula>NOT(ISERROR(SEARCH("12",J121)))</formula>
    </cfRule>
  </conditionalFormatting>
  <conditionalFormatting sqref="D121">
    <cfRule type="expression" dxfId="711" priority="1088" stopIfTrue="1">
      <formula>NOT(ISERROR(SEARCH("2012",D121)))</formula>
    </cfRule>
  </conditionalFormatting>
  <conditionalFormatting sqref="D121">
    <cfRule type="expression" dxfId="710" priority="1087" stopIfTrue="1">
      <formula>NOT(ISERROR(SEARCH("2012",D121)))</formula>
    </cfRule>
  </conditionalFormatting>
  <conditionalFormatting sqref="E121">
    <cfRule type="expression" dxfId="709" priority="1086" stopIfTrue="1">
      <formula>NOT(ISERROR(SEARCH("2012",E121)))</formula>
    </cfRule>
  </conditionalFormatting>
  <conditionalFormatting sqref="E121">
    <cfRule type="expression" dxfId="708" priority="1085" stopIfTrue="1">
      <formula>NOT(ISERROR(SEARCH("2012",E121)))</formula>
    </cfRule>
  </conditionalFormatting>
  <conditionalFormatting sqref="J121">
    <cfRule type="containsText" dxfId="707" priority="1084" operator="containsText" text="12">
      <formula>NOT(ISERROR(SEARCH("12",J121)))</formula>
    </cfRule>
  </conditionalFormatting>
  <conditionalFormatting sqref="D122:E122">
    <cfRule type="expression" dxfId="706" priority="1083" stopIfTrue="1">
      <formula>NOT(ISERROR(SEARCH("2012",D122)))</formula>
    </cfRule>
  </conditionalFormatting>
  <conditionalFormatting sqref="D122">
    <cfRule type="expression" dxfId="705" priority="1082" stopIfTrue="1">
      <formula>NOT(ISERROR(SEARCH("2012",D122)))</formula>
    </cfRule>
  </conditionalFormatting>
  <conditionalFormatting sqref="E122">
    <cfRule type="expression" dxfId="704" priority="1081" stopIfTrue="1">
      <formula>NOT(ISERROR(SEARCH("2012",E122)))</formula>
    </cfRule>
  </conditionalFormatting>
  <conditionalFormatting sqref="J122">
    <cfRule type="containsText" dxfId="703" priority="1080" operator="containsText" text="12">
      <formula>NOT(ISERROR(SEARCH("12",J122)))</formula>
    </cfRule>
  </conditionalFormatting>
  <conditionalFormatting sqref="D122">
    <cfRule type="expression" dxfId="702" priority="1079" stopIfTrue="1">
      <formula>NOT(ISERROR(SEARCH("2012",D122)))</formula>
    </cfRule>
  </conditionalFormatting>
  <conditionalFormatting sqref="D122">
    <cfRule type="expression" dxfId="701" priority="1078" stopIfTrue="1">
      <formula>NOT(ISERROR(SEARCH("2012",D122)))</formula>
    </cfRule>
  </conditionalFormatting>
  <conditionalFormatting sqref="E122">
    <cfRule type="expression" dxfId="700" priority="1077" stopIfTrue="1">
      <formula>NOT(ISERROR(SEARCH("2012",E122)))</formula>
    </cfRule>
  </conditionalFormatting>
  <conditionalFormatting sqref="E122">
    <cfRule type="expression" dxfId="699" priority="1076" stopIfTrue="1">
      <formula>NOT(ISERROR(SEARCH("2012",E122)))</formula>
    </cfRule>
  </conditionalFormatting>
  <conditionalFormatting sqref="J122">
    <cfRule type="containsText" dxfId="698" priority="1075" operator="containsText" text="12">
      <formula>NOT(ISERROR(SEARCH("12",J122)))</formula>
    </cfRule>
  </conditionalFormatting>
  <conditionalFormatting sqref="D123:E123">
    <cfRule type="expression" dxfId="697" priority="1074" stopIfTrue="1">
      <formula>NOT(ISERROR(SEARCH("2012",D123)))</formula>
    </cfRule>
  </conditionalFormatting>
  <conditionalFormatting sqref="D123">
    <cfRule type="expression" dxfId="696" priority="1073" stopIfTrue="1">
      <formula>NOT(ISERROR(SEARCH("2012",D123)))</formula>
    </cfRule>
  </conditionalFormatting>
  <conditionalFormatting sqref="E123">
    <cfRule type="expression" dxfId="695" priority="1072" stopIfTrue="1">
      <formula>NOT(ISERROR(SEARCH("2012",E123)))</formula>
    </cfRule>
  </conditionalFormatting>
  <conditionalFormatting sqref="J123">
    <cfRule type="containsText" dxfId="694" priority="1071" operator="containsText" text="12">
      <formula>NOT(ISERROR(SEARCH("12",J123)))</formula>
    </cfRule>
  </conditionalFormatting>
  <conditionalFormatting sqref="D123">
    <cfRule type="expression" dxfId="693" priority="1070" stopIfTrue="1">
      <formula>NOT(ISERROR(SEARCH("2012",D123)))</formula>
    </cfRule>
  </conditionalFormatting>
  <conditionalFormatting sqref="D123">
    <cfRule type="expression" dxfId="692" priority="1069" stopIfTrue="1">
      <formula>NOT(ISERROR(SEARCH("2012",D123)))</formula>
    </cfRule>
  </conditionalFormatting>
  <conditionalFormatting sqref="E123">
    <cfRule type="expression" dxfId="691" priority="1068" stopIfTrue="1">
      <formula>NOT(ISERROR(SEARCH("2012",E123)))</formula>
    </cfRule>
  </conditionalFormatting>
  <conditionalFormatting sqref="E123">
    <cfRule type="expression" dxfId="690" priority="1067" stopIfTrue="1">
      <formula>NOT(ISERROR(SEARCH("2012",E123)))</formula>
    </cfRule>
  </conditionalFormatting>
  <conditionalFormatting sqref="J123">
    <cfRule type="containsText" dxfId="689" priority="1066" operator="containsText" text="12">
      <formula>NOT(ISERROR(SEARCH("12",J123)))</formula>
    </cfRule>
  </conditionalFormatting>
  <conditionalFormatting sqref="D124:E124">
    <cfRule type="expression" dxfId="688" priority="1065" stopIfTrue="1">
      <formula>NOT(ISERROR(SEARCH("2012",D124)))</formula>
    </cfRule>
  </conditionalFormatting>
  <conditionalFormatting sqref="D124">
    <cfRule type="expression" dxfId="687" priority="1064" stopIfTrue="1">
      <formula>NOT(ISERROR(SEARCH("2012",D124)))</formula>
    </cfRule>
  </conditionalFormatting>
  <conditionalFormatting sqref="E124">
    <cfRule type="expression" dxfId="686" priority="1063" stopIfTrue="1">
      <formula>NOT(ISERROR(SEARCH("2012",E124)))</formula>
    </cfRule>
  </conditionalFormatting>
  <conditionalFormatting sqref="J124">
    <cfRule type="containsText" dxfId="685" priority="1062" operator="containsText" text="12">
      <formula>NOT(ISERROR(SEARCH("12",J124)))</formula>
    </cfRule>
  </conditionalFormatting>
  <conditionalFormatting sqref="D124">
    <cfRule type="expression" dxfId="684" priority="1061" stopIfTrue="1">
      <formula>NOT(ISERROR(SEARCH("2012",D124)))</formula>
    </cfRule>
  </conditionalFormatting>
  <conditionalFormatting sqref="D124">
    <cfRule type="expression" dxfId="683" priority="1060" stopIfTrue="1">
      <formula>NOT(ISERROR(SEARCH("2012",D124)))</formula>
    </cfRule>
  </conditionalFormatting>
  <conditionalFormatting sqref="E124">
    <cfRule type="expression" dxfId="682" priority="1059" stopIfTrue="1">
      <formula>NOT(ISERROR(SEARCH("2012",E124)))</formula>
    </cfRule>
  </conditionalFormatting>
  <conditionalFormatting sqref="E124">
    <cfRule type="expression" dxfId="681" priority="1058" stopIfTrue="1">
      <formula>NOT(ISERROR(SEARCH("2012",E124)))</formula>
    </cfRule>
  </conditionalFormatting>
  <conditionalFormatting sqref="J124">
    <cfRule type="containsText" dxfId="680" priority="1057" operator="containsText" text="12">
      <formula>NOT(ISERROR(SEARCH("12",J124)))</formula>
    </cfRule>
  </conditionalFormatting>
  <conditionalFormatting sqref="D125:E125">
    <cfRule type="expression" dxfId="679" priority="1056" stopIfTrue="1">
      <formula>NOT(ISERROR(SEARCH("2012",D125)))</formula>
    </cfRule>
  </conditionalFormatting>
  <conditionalFormatting sqref="D125">
    <cfRule type="expression" dxfId="678" priority="1055" stopIfTrue="1">
      <formula>NOT(ISERROR(SEARCH("2012",D125)))</formula>
    </cfRule>
  </conditionalFormatting>
  <conditionalFormatting sqref="E125">
    <cfRule type="expression" dxfId="677" priority="1054" stopIfTrue="1">
      <formula>NOT(ISERROR(SEARCH("2012",E125)))</formula>
    </cfRule>
  </conditionalFormatting>
  <conditionalFormatting sqref="J125">
    <cfRule type="containsText" dxfId="676" priority="1053" operator="containsText" text="12">
      <formula>NOT(ISERROR(SEARCH("12",J125)))</formula>
    </cfRule>
  </conditionalFormatting>
  <conditionalFormatting sqref="D125">
    <cfRule type="expression" dxfId="675" priority="1052" stopIfTrue="1">
      <formula>NOT(ISERROR(SEARCH("2012",D125)))</formula>
    </cfRule>
  </conditionalFormatting>
  <conditionalFormatting sqref="D125">
    <cfRule type="expression" dxfId="674" priority="1051" stopIfTrue="1">
      <formula>NOT(ISERROR(SEARCH("2012",D125)))</formula>
    </cfRule>
  </conditionalFormatting>
  <conditionalFormatting sqref="D741">
    <cfRule type="expression" dxfId="673" priority="1017" stopIfTrue="1">
      <formula>NOT(ISERROR(SEARCH("2012",D741)))</formula>
    </cfRule>
  </conditionalFormatting>
  <conditionalFormatting sqref="J125">
    <cfRule type="containsText" dxfId="672" priority="1048" operator="containsText" text="12">
      <formula>NOT(ISERROR(SEARCH("12",J125)))</formula>
    </cfRule>
  </conditionalFormatting>
  <conditionalFormatting sqref="E741">
    <cfRule type="expression" dxfId="671" priority="1015" stopIfTrue="1">
      <formula>NOT(ISERROR(SEARCH("2012",E741)))</formula>
    </cfRule>
  </conditionalFormatting>
  <conditionalFormatting sqref="E741">
    <cfRule type="expression" dxfId="670" priority="1014" stopIfTrue="1">
      <formula>NOT(ISERROR(SEARCH("2012",E741)))</formula>
    </cfRule>
  </conditionalFormatting>
  <conditionalFormatting sqref="D741">
    <cfRule type="expression" dxfId="669" priority="1012" stopIfTrue="1">
      <formula>NOT(ISERROR(SEARCH("2012",D741)))</formula>
    </cfRule>
  </conditionalFormatting>
  <conditionalFormatting sqref="D741">
    <cfRule type="expression" dxfId="668" priority="1011" stopIfTrue="1">
      <formula>NOT(ISERROR(SEARCH("2012",D741)))</formula>
    </cfRule>
  </conditionalFormatting>
  <conditionalFormatting sqref="D741">
    <cfRule type="expression" dxfId="667" priority="1010" stopIfTrue="1">
      <formula>NOT(ISERROR(SEARCH("2012",D741)))</formula>
    </cfRule>
  </conditionalFormatting>
  <conditionalFormatting sqref="E741">
    <cfRule type="expression" dxfId="666" priority="1009" stopIfTrue="1">
      <formula>NOT(ISERROR(SEARCH("2012",E741)))</formula>
    </cfRule>
  </conditionalFormatting>
  <conditionalFormatting sqref="J121:J125">
    <cfRule type="containsText" dxfId="665" priority="1040" operator="containsText" text="12">
      <formula>NOT(ISERROR(SEARCH("12",J121)))</formula>
    </cfRule>
  </conditionalFormatting>
  <conditionalFormatting sqref="J121:J125">
    <cfRule type="containsText" dxfId="664" priority="1039" operator="containsText" text="12">
      <formula>NOT(ISERROR(SEARCH("12",J121)))</formula>
    </cfRule>
  </conditionalFormatting>
  <conditionalFormatting sqref="D689:E689">
    <cfRule type="expression" dxfId="663" priority="1037" stopIfTrue="1">
      <formula>NOT(ISERROR(SEARCH("2012",D689)))</formula>
    </cfRule>
  </conditionalFormatting>
  <conditionalFormatting sqref="D689">
    <cfRule type="expression" dxfId="662" priority="1036" stopIfTrue="1">
      <formula>NOT(ISERROR(SEARCH("2012",D689)))</formula>
    </cfRule>
  </conditionalFormatting>
  <conditionalFormatting sqref="E689">
    <cfRule type="expression" dxfId="661" priority="1035" stopIfTrue="1">
      <formula>NOT(ISERROR(SEARCH("2012",E689)))</formula>
    </cfRule>
  </conditionalFormatting>
  <conditionalFormatting sqref="J689">
    <cfRule type="containsText" dxfId="660" priority="1034" operator="containsText" text="12">
      <formula>NOT(ISERROR(SEARCH("12",J689)))</formula>
    </cfRule>
  </conditionalFormatting>
  <conditionalFormatting sqref="J689">
    <cfRule type="containsText" dxfId="659" priority="1029" operator="containsText" text="12">
      <formula>NOT(ISERROR(SEARCH("12",J689)))</formula>
    </cfRule>
  </conditionalFormatting>
  <conditionalFormatting sqref="D741:E741">
    <cfRule type="expression" dxfId="658" priority="1021" stopIfTrue="1">
      <formula>NOT(ISERROR(SEARCH("2012",D741)))</formula>
    </cfRule>
  </conditionalFormatting>
  <conditionalFormatting sqref="D741">
    <cfRule type="expression" dxfId="657" priority="1020" stopIfTrue="1">
      <formula>NOT(ISERROR(SEARCH("2012",D741)))</formula>
    </cfRule>
  </conditionalFormatting>
  <conditionalFormatting sqref="E741">
    <cfRule type="expression" dxfId="656" priority="1019" stopIfTrue="1">
      <formula>NOT(ISERROR(SEARCH("2012",E741)))</formula>
    </cfRule>
  </conditionalFormatting>
  <conditionalFormatting sqref="J741">
    <cfRule type="containsText" dxfId="655" priority="1018" operator="containsText" text="12">
      <formula>NOT(ISERROR(SEARCH("12",J741)))</formula>
    </cfRule>
  </conditionalFormatting>
  <conditionalFormatting sqref="J741">
    <cfRule type="containsText" dxfId="654" priority="1013" operator="containsText" text="12">
      <formula>NOT(ISERROR(SEARCH("12",J741)))</formula>
    </cfRule>
  </conditionalFormatting>
  <conditionalFormatting sqref="J176">
    <cfRule type="containsText" dxfId="653" priority="999" operator="containsText" text="12">
      <formula>NOT(ISERROR(SEARCH("12",J176)))</formula>
    </cfRule>
  </conditionalFormatting>
  <conditionalFormatting sqref="J159">
    <cfRule type="containsText" dxfId="652" priority="989" operator="containsText" text="12">
      <formula>NOT(ISERROR(SEARCH("12",J159)))</formula>
    </cfRule>
  </conditionalFormatting>
  <conditionalFormatting sqref="D176:E177">
    <cfRule type="expression" dxfId="651" priority="1005" stopIfTrue="1">
      <formula>NOT(ISERROR(SEARCH("2012",D176)))</formula>
    </cfRule>
  </conditionalFormatting>
  <conditionalFormatting sqref="D176:D177">
    <cfRule type="expression" dxfId="650" priority="1004" stopIfTrue="1">
      <formula>NOT(ISERROR(SEARCH("2012",D176)))</formula>
    </cfRule>
  </conditionalFormatting>
  <conditionalFormatting sqref="D177">
    <cfRule type="expression" dxfId="649" priority="1003" stopIfTrue="1">
      <formula>NOT(ISERROR(SEARCH("2012",D177)))</formula>
    </cfRule>
  </conditionalFormatting>
  <conditionalFormatting sqref="E176:E177">
    <cfRule type="expression" dxfId="648" priority="1002" stopIfTrue="1">
      <formula>NOT(ISERROR(SEARCH("2012",E176)))</formula>
    </cfRule>
  </conditionalFormatting>
  <conditionalFormatting sqref="E177">
    <cfRule type="expression" dxfId="647" priority="1001" stopIfTrue="1">
      <formula>NOT(ISERROR(SEARCH("2012",E177)))</formula>
    </cfRule>
  </conditionalFormatting>
  <conditionalFormatting sqref="J176">
    <cfRule type="containsText" dxfId="646" priority="1000" operator="containsText" text="12">
      <formula>NOT(ISERROR(SEARCH("12",J176)))</formula>
    </cfRule>
  </conditionalFormatting>
  <conditionalFormatting sqref="J641">
    <cfRule type="containsText" dxfId="645" priority="980" operator="containsText" text="12">
      <formula>NOT(ISERROR(SEARCH("12",J641)))</formula>
    </cfRule>
  </conditionalFormatting>
  <conditionalFormatting sqref="D159:E159">
    <cfRule type="expression" dxfId="644" priority="998" stopIfTrue="1">
      <formula>NOT(ISERROR(SEARCH("2012",D159)))</formula>
    </cfRule>
  </conditionalFormatting>
  <conditionalFormatting sqref="J159">
    <cfRule type="containsText" dxfId="643" priority="997" operator="containsText" text="12">
      <formula>NOT(ISERROR(SEARCH("12",J159)))</formula>
    </cfRule>
  </conditionalFormatting>
  <conditionalFormatting sqref="D159">
    <cfRule type="expression" dxfId="642" priority="996" stopIfTrue="1">
      <formula>NOT(ISERROR(SEARCH("2012",D159)))</formula>
    </cfRule>
  </conditionalFormatting>
  <conditionalFormatting sqref="D159">
    <cfRule type="expression" dxfId="641" priority="995" stopIfTrue="1">
      <formula>NOT(ISERROR(SEARCH("2012",D159)))</formula>
    </cfRule>
  </conditionalFormatting>
  <conditionalFormatting sqref="D159">
    <cfRule type="expression" dxfId="640" priority="994" stopIfTrue="1">
      <formula>NOT(ISERROR(SEARCH("2012",D159)))</formula>
    </cfRule>
  </conditionalFormatting>
  <conditionalFormatting sqref="E159">
    <cfRule type="expression" dxfId="639" priority="993" stopIfTrue="1">
      <formula>NOT(ISERROR(SEARCH("2012",E159)))</formula>
    </cfRule>
  </conditionalFormatting>
  <conditionalFormatting sqref="E159">
    <cfRule type="expression" dxfId="638" priority="992" stopIfTrue="1">
      <formula>NOT(ISERROR(SEARCH("2012",E159)))</formula>
    </cfRule>
  </conditionalFormatting>
  <conditionalFormatting sqref="E159">
    <cfRule type="expression" dxfId="637" priority="991" stopIfTrue="1">
      <formula>NOT(ISERROR(SEARCH("2012",E159)))</formula>
    </cfRule>
  </conditionalFormatting>
  <conditionalFormatting sqref="J159">
    <cfRule type="containsText" dxfId="636" priority="990" operator="containsText" text="12">
      <formula>NOT(ISERROR(SEARCH("12",J159)))</formula>
    </cfRule>
  </conditionalFormatting>
  <conditionalFormatting sqref="J614">
    <cfRule type="containsText" dxfId="635" priority="969" operator="containsText" text="12">
      <formula>NOT(ISERROR(SEARCH("12",J614)))</formula>
    </cfRule>
  </conditionalFormatting>
  <conditionalFormatting sqref="D641:E641">
    <cfRule type="expression" dxfId="634" priority="988" stopIfTrue="1">
      <formula>NOT(ISERROR(SEARCH("2012",D641)))</formula>
    </cfRule>
  </conditionalFormatting>
  <conditionalFormatting sqref="J641">
    <cfRule type="containsText" dxfId="633" priority="987" operator="containsText" text="12">
      <formula>NOT(ISERROR(SEARCH("12",J641)))</formula>
    </cfRule>
  </conditionalFormatting>
  <conditionalFormatting sqref="D641">
    <cfRule type="expression" dxfId="632" priority="986" stopIfTrue="1">
      <formula>NOT(ISERROR(SEARCH("2012",D641)))</formula>
    </cfRule>
  </conditionalFormatting>
  <conditionalFormatting sqref="D641">
    <cfRule type="expression" dxfId="631" priority="985" stopIfTrue="1">
      <formula>NOT(ISERROR(SEARCH("2012",D641)))</formula>
    </cfRule>
  </conditionalFormatting>
  <conditionalFormatting sqref="D641">
    <cfRule type="expression" dxfId="630" priority="984" stopIfTrue="1">
      <formula>NOT(ISERROR(SEARCH("2012",D641)))</formula>
    </cfRule>
  </conditionalFormatting>
  <conditionalFormatting sqref="E641">
    <cfRule type="expression" dxfId="629" priority="983" stopIfTrue="1">
      <formula>NOT(ISERROR(SEARCH("2012",E641)))</formula>
    </cfRule>
  </conditionalFormatting>
  <conditionalFormatting sqref="E641">
    <cfRule type="expression" dxfId="628" priority="982" stopIfTrue="1">
      <formula>NOT(ISERROR(SEARCH("2012",E641)))</formula>
    </cfRule>
  </conditionalFormatting>
  <conditionalFormatting sqref="E641">
    <cfRule type="expression" dxfId="627" priority="981" stopIfTrue="1">
      <formula>NOT(ISERROR(SEARCH("2012",E641)))</formula>
    </cfRule>
  </conditionalFormatting>
  <conditionalFormatting sqref="D614:E614">
    <cfRule type="expression" dxfId="626" priority="979" stopIfTrue="1">
      <formula>NOT(ISERROR(SEARCH("2012",D614)))</formula>
    </cfRule>
  </conditionalFormatting>
  <conditionalFormatting sqref="J614">
    <cfRule type="containsText" dxfId="625" priority="978" operator="containsText" text="12">
      <formula>NOT(ISERROR(SEARCH("12",J614)))</formula>
    </cfRule>
  </conditionalFormatting>
  <conditionalFormatting sqref="D614">
    <cfRule type="expression" dxfId="624" priority="977" stopIfTrue="1">
      <formula>NOT(ISERROR(SEARCH("2012",D614)))</formula>
    </cfRule>
  </conditionalFormatting>
  <conditionalFormatting sqref="D614">
    <cfRule type="expression" dxfId="623" priority="976" stopIfTrue="1">
      <formula>NOT(ISERROR(SEARCH("2012",D614)))</formula>
    </cfRule>
  </conditionalFormatting>
  <conditionalFormatting sqref="D614">
    <cfRule type="expression" dxfId="622" priority="975" stopIfTrue="1">
      <formula>NOT(ISERROR(SEARCH("2012",D614)))</formula>
    </cfRule>
  </conditionalFormatting>
  <conditionalFormatting sqref="D614">
    <cfRule type="expression" dxfId="621" priority="974" stopIfTrue="1">
      <formula>NOT(ISERROR(SEARCH("2012",D614)))</formula>
    </cfRule>
  </conditionalFormatting>
  <conditionalFormatting sqref="E614">
    <cfRule type="expression" dxfId="620" priority="973" stopIfTrue="1">
      <formula>NOT(ISERROR(SEARCH("2012",E614)))</formula>
    </cfRule>
  </conditionalFormatting>
  <conditionalFormatting sqref="E614">
    <cfRule type="expression" dxfId="619" priority="972" stopIfTrue="1">
      <formula>NOT(ISERROR(SEARCH("2012",E614)))</formula>
    </cfRule>
  </conditionalFormatting>
  <conditionalFormatting sqref="E614">
    <cfRule type="expression" dxfId="618" priority="971" stopIfTrue="1">
      <formula>NOT(ISERROR(SEARCH("2012",E614)))</formula>
    </cfRule>
  </conditionalFormatting>
  <conditionalFormatting sqref="E614">
    <cfRule type="expression" dxfId="617" priority="970" stopIfTrue="1">
      <formula>NOT(ISERROR(SEARCH("2012",E614)))</formula>
    </cfRule>
  </conditionalFormatting>
  <conditionalFormatting sqref="D153:E153">
    <cfRule type="expression" dxfId="616" priority="968" stopIfTrue="1">
      <formula>NOT(ISERROR(SEARCH("2012",D153)))</formula>
    </cfRule>
  </conditionalFormatting>
  <conditionalFormatting sqref="D153">
    <cfRule type="expression" dxfId="615" priority="967" stopIfTrue="1">
      <formula>NOT(ISERROR(SEARCH("2012",D153)))</formula>
    </cfRule>
  </conditionalFormatting>
  <conditionalFormatting sqref="E153">
    <cfRule type="expression" dxfId="614" priority="966" stopIfTrue="1">
      <formula>NOT(ISERROR(SEARCH("2012",E153)))</formula>
    </cfRule>
  </conditionalFormatting>
  <conditionalFormatting sqref="J153">
    <cfRule type="containsText" dxfId="613" priority="965" operator="containsText" text="12">
      <formula>NOT(ISERROR(SEARCH("12",J153)))</formula>
    </cfRule>
  </conditionalFormatting>
  <conditionalFormatting sqref="J153">
    <cfRule type="containsText" dxfId="612" priority="964" operator="containsText" text="12">
      <formula>NOT(ISERROR(SEARCH("12",J153)))</formula>
    </cfRule>
  </conditionalFormatting>
  <conditionalFormatting sqref="D153">
    <cfRule type="expression" dxfId="611" priority="963" stopIfTrue="1">
      <formula>NOT(ISERROR(SEARCH("2012",D153)))</formula>
    </cfRule>
  </conditionalFormatting>
  <conditionalFormatting sqref="E153">
    <cfRule type="expression" dxfId="610" priority="962" stopIfTrue="1">
      <formula>NOT(ISERROR(SEARCH("2012",E153)))</formula>
    </cfRule>
  </conditionalFormatting>
  <conditionalFormatting sqref="E153">
    <cfRule type="expression" dxfId="609" priority="961" stopIfTrue="1">
      <formula>NOT(ISERROR(SEARCH("2012",E153)))</formula>
    </cfRule>
  </conditionalFormatting>
  <conditionalFormatting sqref="J153">
    <cfRule type="containsText" dxfId="608" priority="960" operator="containsText" text="12">
      <formula>NOT(ISERROR(SEARCH("12",J153)))</formula>
    </cfRule>
  </conditionalFormatting>
  <conditionalFormatting sqref="D178:E178">
    <cfRule type="expression" dxfId="607" priority="959" stopIfTrue="1">
      <formula>NOT(ISERROR(SEARCH("2012",D178)))</formula>
    </cfRule>
  </conditionalFormatting>
  <conditionalFormatting sqref="D178">
    <cfRule type="expression" dxfId="606" priority="958" stopIfTrue="1">
      <formula>NOT(ISERROR(SEARCH("2012",D178)))</formula>
    </cfRule>
  </conditionalFormatting>
  <conditionalFormatting sqref="D178">
    <cfRule type="expression" dxfId="605" priority="957" stopIfTrue="1">
      <formula>NOT(ISERROR(SEARCH("2012",D178)))</formula>
    </cfRule>
  </conditionalFormatting>
  <conditionalFormatting sqref="E178">
    <cfRule type="expression" dxfId="604" priority="956" stopIfTrue="1">
      <formula>NOT(ISERROR(SEARCH("2012",E178)))</formula>
    </cfRule>
  </conditionalFormatting>
  <conditionalFormatting sqref="E178">
    <cfRule type="expression" dxfId="603" priority="955" stopIfTrue="1">
      <formula>NOT(ISERROR(SEARCH("2012",E178)))</formula>
    </cfRule>
  </conditionalFormatting>
  <conditionalFormatting sqref="D178">
    <cfRule type="expression" dxfId="602" priority="954" stopIfTrue="1">
      <formula>NOT(ISERROR(SEARCH("2012",D178)))</formula>
    </cfRule>
  </conditionalFormatting>
  <conditionalFormatting sqref="E178">
    <cfRule type="expression" dxfId="601" priority="953" stopIfTrue="1">
      <formula>NOT(ISERROR(SEARCH("2012",E178)))</formula>
    </cfRule>
  </conditionalFormatting>
  <conditionalFormatting sqref="E178">
    <cfRule type="expression" dxfId="600" priority="952" stopIfTrue="1">
      <formula>NOT(ISERROR(SEARCH("2012",E178)))</formula>
    </cfRule>
  </conditionalFormatting>
  <conditionalFormatting sqref="D489:E489">
    <cfRule type="expression" dxfId="599" priority="951" stopIfTrue="1">
      <formula>NOT(ISERROR(SEARCH("2012",D489)))</formula>
    </cfRule>
  </conditionalFormatting>
  <conditionalFormatting sqref="D489">
    <cfRule type="expression" dxfId="598" priority="950" stopIfTrue="1">
      <formula>NOT(ISERROR(SEARCH("2012",D489)))</formula>
    </cfRule>
  </conditionalFormatting>
  <conditionalFormatting sqref="D489">
    <cfRule type="expression" dxfId="597" priority="949" stopIfTrue="1">
      <formula>NOT(ISERROR(SEARCH("2012",D489)))</formula>
    </cfRule>
  </conditionalFormatting>
  <conditionalFormatting sqref="D489">
    <cfRule type="expression" dxfId="596" priority="948" stopIfTrue="1">
      <formula>NOT(ISERROR(SEARCH("2012",D489)))</formula>
    </cfRule>
  </conditionalFormatting>
  <conditionalFormatting sqref="E489">
    <cfRule type="expression" dxfId="595" priority="947" stopIfTrue="1">
      <formula>NOT(ISERROR(SEARCH("2012",E489)))</formula>
    </cfRule>
  </conditionalFormatting>
  <conditionalFormatting sqref="E489">
    <cfRule type="expression" dxfId="594" priority="946" stopIfTrue="1">
      <formula>NOT(ISERROR(SEARCH("2012",E489)))</formula>
    </cfRule>
  </conditionalFormatting>
  <conditionalFormatting sqref="E489">
    <cfRule type="expression" dxfId="593" priority="945" stopIfTrue="1">
      <formula>NOT(ISERROR(SEARCH("2012",E489)))</formula>
    </cfRule>
  </conditionalFormatting>
  <conditionalFormatting sqref="D489">
    <cfRule type="expression" dxfId="592" priority="944" stopIfTrue="1">
      <formula>NOT(ISERROR(SEARCH("2012",D489)))</formula>
    </cfRule>
  </conditionalFormatting>
  <conditionalFormatting sqref="E489">
    <cfRule type="expression" dxfId="591" priority="943" stopIfTrue="1">
      <formula>NOT(ISERROR(SEARCH("2012",E489)))</formula>
    </cfRule>
  </conditionalFormatting>
  <conditionalFormatting sqref="E489">
    <cfRule type="expression" dxfId="590" priority="942" stopIfTrue="1">
      <formula>NOT(ISERROR(SEARCH("2012",E489)))</formula>
    </cfRule>
  </conditionalFormatting>
  <conditionalFormatting sqref="D126:E126">
    <cfRule type="expression" dxfId="589" priority="941" stopIfTrue="1">
      <formula>NOT(ISERROR(SEARCH("2012",D126)))</formula>
    </cfRule>
  </conditionalFormatting>
  <conditionalFormatting sqref="D126">
    <cfRule type="expression" dxfId="588" priority="940" stopIfTrue="1">
      <formula>NOT(ISERROR(SEARCH("2012",D126)))</formula>
    </cfRule>
  </conditionalFormatting>
  <conditionalFormatting sqref="D126">
    <cfRule type="expression" dxfId="587" priority="939" stopIfTrue="1">
      <formula>NOT(ISERROR(SEARCH("2012",D126)))</formula>
    </cfRule>
  </conditionalFormatting>
  <conditionalFormatting sqref="D126">
    <cfRule type="expression" dxfId="586" priority="938" stopIfTrue="1">
      <formula>NOT(ISERROR(SEARCH("2012",D126)))</formula>
    </cfRule>
  </conditionalFormatting>
  <conditionalFormatting sqref="E126">
    <cfRule type="expression" dxfId="585" priority="937" stopIfTrue="1">
      <formula>NOT(ISERROR(SEARCH("2012",E126)))</formula>
    </cfRule>
  </conditionalFormatting>
  <conditionalFormatting sqref="E126">
    <cfRule type="expression" dxfId="584" priority="936" stopIfTrue="1">
      <formula>NOT(ISERROR(SEARCH("2012",E126)))</formula>
    </cfRule>
  </conditionalFormatting>
  <conditionalFormatting sqref="E126">
    <cfRule type="expression" dxfId="583" priority="935" stopIfTrue="1">
      <formula>NOT(ISERROR(SEARCH("2012",E126)))</formula>
    </cfRule>
  </conditionalFormatting>
  <conditionalFormatting sqref="D127:E127">
    <cfRule type="expression" dxfId="582" priority="934" stopIfTrue="1">
      <formula>NOT(ISERROR(SEARCH("2012",D127)))</formula>
    </cfRule>
  </conditionalFormatting>
  <conditionalFormatting sqref="D127">
    <cfRule type="expression" dxfId="581" priority="933" stopIfTrue="1">
      <formula>NOT(ISERROR(SEARCH("2012",D127)))</formula>
    </cfRule>
  </conditionalFormatting>
  <conditionalFormatting sqref="D127">
    <cfRule type="expression" dxfId="580" priority="932" stopIfTrue="1">
      <formula>NOT(ISERROR(SEARCH("2012",D127)))</formula>
    </cfRule>
  </conditionalFormatting>
  <conditionalFormatting sqref="D127">
    <cfRule type="expression" dxfId="579" priority="931" stopIfTrue="1">
      <formula>NOT(ISERROR(SEARCH("2012",D127)))</formula>
    </cfRule>
  </conditionalFormatting>
  <conditionalFormatting sqref="D127">
    <cfRule type="expression" dxfId="578" priority="930" stopIfTrue="1">
      <formula>NOT(ISERROR(SEARCH("2012",D127)))</formula>
    </cfRule>
  </conditionalFormatting>
  <conditionalFormatting sqref="E127">
    <cfRule type="expression" dxfId="577" priority="929" stopIfTrue="1">
      <formula>NOT(ISERROR(SEARCH("2012",E127)))</formula>
    </cfRule>
  </conditionalFormatting>
  <conditionalFormatting sqref="E127">
    <cfRule type="expression" dxfId="576" priority="928" stopIfTrue="1">
      <formula>NOT(ISERROR(SEARCH("2012",E127)))</formula>
    </cfRule>
  </conditionalFormatting>
  <conditionalFormatting sqref="E127">
    <cfRule type="expression" dxfId="575" priority="927" stopIfTrue="1">
      <formula>NOT(ISERROR(SEARCH("2012",E127)))</formula>
    </cfRule>
  </conditionalFormatting>
  <conditionalFormatting sqref="E127">
    <cfRule type="expression" dxfId="574" priority="926" stopIfTrue="1">
      <formula>NOT(ISERROR(SEARCH("2012",E127)))</formula>
    </cfRule>
  </conditionalFormatting>
  <conditionalFormatting sqref="D127">
    <cfRule type="expression" dxfId="573" priority="925" stopIfTrue="1">
      <formula>NOT(ISERROR(SEARCH("2012",D127)))</formula>
    </cfRule>
  </conditionalFormatting>
  <conditionalFormatting sqref="D127">
    <cfRule type="expression" dxfId="572" priority="924" stopIfTrue="1">
      <formula>NOT(ISERROR(SEARCH("2012",D127)))</formula>
    </cfRule>
  </conditionalFormatting>
  <conditionalFormatting sqref="E127">
    <cfRule type="expression" dxfId="571" priority="923" stopIfTrue="1">
      <formula>NOT(ISERROR(SEARCH("2012",E127)))</formula>
    </cfRule>
  </conditionalFormatting>
  <conditionalFormatting sqref="E127">
    <cfRule type="expression" dxfId="570" priority="922" stopIfTrue="1">
      <formula>NOT(ISERROR(SEARCH("2012",E127)))</formula>
    </cfRule>
  </conditionalFormatting>
  <conditionalFormatting sqref="D372:E372">
    <cfRule type="expression" dxfId="569" priority="912" stopIfTrue="1">
      <formula>NOT(ISERROR(SEARCH("2012",D372)))</formula>
    </cfRule>
  </conditionalFormatting>
  <conditionalFormatting sqref="D372">
    <cfRule type="expression" dxfId="568" priority="911" stopIfTrue="1">
      <formula>NOT(ISERROR(SEARCH("2012",D372)))</formula>
    </cfRule>
  </conditionalFormatting>
  <conditionalFormatting sqref="D372">
    <cfRule type="expression" dxfId="567" priority="910" stopIfTrue="1">
      <formula>NOT(ISERROR(SEARCH("2012",D372)))</formula>
    </cfRule>
  </conditionalFormatting>
  <conditionalFormatting sqref="D372">
    <cfRule type="expression" dxfId="566" priority="909" stopIfTrue="1">
      <formula>NOT(ISERROR(SEARCH("2012",D372)))</formula>
    </cfRule>
  </conditionalFormatting>
  <conditionalFormatting sqref="D372">
    <cfRule type="expression" dxfId="565" priority="908" stopIfTrue="1">
      <formula>NOT(ISERROR(SEARCH("2012",D372)))</formula>
    </cfRule>
  </conditionalFormatting>
  <conditionalFormatting sqref="E372">
    <cfRule type="expression" dxfId="564" priority="907" stopIfTrue="1">
      <formula>NOT(ISERROR(SEARCH("2012",E372)))</formula>
    </cfRule>
  </conditionalFormatting>
  <conditionalFormatting sqref="E372">
    <cfRule type="expression" dxfId="563" priority="906" stopIfTrue="1">
      <formula>NOT(ISERROR(SEARCH("2012",E372)))</formula>
    </cfRule>
  </conditionalFormatting>
  <conditionalFormatting sqref="E372">
    <cfRule type="expression" dxfId="562" priority="905" stopIfTrue="1">
      <formula>NOT(ISERROR(SEARCH("2012",E372)))</formula>
    </cfRule>
  </conditionalFormatting>
  <conditionalFormatting sqref="E372">
    <cfRule type="expression" dxfId="561" priority="904" stopIfTrue="1">
      <formula>NOT(ISERROR(SEARCH("2012",E372)))</formula>
    </cfRule>
  </conditionalFormatting>
  <conditionalFormatting sqref="D373:E373">
    <cfRule type="expression" dxfId="560" priority="903" stopIfTrue="1">
      <formula>NOT(ISERROR(SEARCH("2012",D373)))</formula>
    </cfRule>
  </conditionalFormatting>
  <conditionalFormatting sqref="D373">
    <cfRule type="expression" dxfId="559" priority="902" stopIfTrue="1">
      <formula>NOT(ISERROR(SEARCH("2012",D373)))</formula>
    </cfRule>
  </conditionalFormatting>
  <conditionalFormatting sqref="D373">
    <cfRule type="expression" dxfId="558" priority="901" stopIfTrue="1">
      <formula>NOT(ISERROR(SEARCH("2012",D373)))</formula>
    </cfRule>
  </conditionalFormatting>
  <conditionalFormatting sqref="D373">
    <cfRule type="expression" dxfId="557" priority="900" stopIfTrue="1">
      <formula>NOT(ISERROR(SEARCH("2012",D373)))</formula>
    </cfRule>
  </conditionalFormatting>
  <conditionalFormatting sqref="D373">
    <cfRule type="expression" dxfId="556" priority="899" stopIfTrue="1">
      <formula>NOT(ISERROR(SEARCH("2012",D373)))</formula>
    </cfRule>
  </conditionalFormatting>
  <conditionalFormatting sqref="E373">
    <cfRule type="expression" dxfId="555" priority="898" stopIfTrue="1">
      <formula>NOT(ISERROR(SEARCH("2012",E373)))</formula>
    </cfRule>
  </conditionalFormatting>
  <conditionalFormatting sqref="E373">
    <cfRule type="expression" dxfId="554" priority="897" stopIfTrue="1">
      <formula>NOT(ISERROR(SEARCH("2012",E373)))</formula>
    </cfRule>
  </conditionalFormatting>
  <conditionalFormatting sqref="E373">
    <cfRule type="expression" dxfId="553" priority="896" stopIfTrue="1">
      <formula>NOT(ISERROR(SEARCH("2012",E373)))</formula>
    </cfRule>
  </conditionalFormatting>
  <conditionalFormatting sqref="E373">
    <cfRule type="expression" dxfId="552" priority="895" stopIfTrue="1">
      <formula>NOT(ISERROR(SEARCH("2012",E373)))</formula>
    </cfRule>
  </conditionalFormatting>
  <conditionalFormatting sqref="D373:E373">
    <cfRule type="expression" dxfId="551" priority="894" stopIfTrue="1">
      <formula>NOT(ISERROR(SEARCH("2012",D373)))</formula>
    </cfRule>
  </conditionalFormatting>
  <conditionalFormatting sqref="D373">
    <cfRule type="expression" dxfId="550" priority="893" stopIfTrue="1">
      <formula>NOT(ISERROR(SEARCH("2012",D373)))</formula>
    </cfRule>
  </conditionalFormatting>
  <conditionalFormatting sqref="D373">
    <cfRule type="expression" dxfId="549" priority="892" stopIfTrue="1">
      <formula>NOT(ISERROR(SEARCH("2012",D373)))</formula>
    </cfRule>
  </conditionalFormatting>
  <conditionalFormatting sqref="D373">
    <cfRule type="expression" dxfId="548" priority="891" stopIfTrue="1">
      <formula>NOT(ISERROR(SEARCH("2012",D373)))</formula>
    </cfRule>
  </conditionalFormatting>
  <conditionalFormatting sqref="D373">
    <cfRule type="expression" dxfId="547" priority="890" stopIfTrue="1">
      <formula>NOT(ISERROR(SEARCH("2012",D373)))</formula>
    </cfRule>
  </conditionalFormatting>
  <conditionalFormatting sqref="E373">
    <cfRule type="expression" dxfId="546" priority="889" stopIfTrue="1">
      <formula>NOT(ISERROR(SEARCH("2012",E373)))</formula>
    </cfRule>
  </conditionalFormatting>
  <conditionalFormatting sqref="E373">
    <cfRule type="expression" dxfId="545" priority="888" stopIfTrue="1">
      <formula>NOT(ISERROR(SEARCH("2012",E373)))</formula>
    </cfRule>
  </conditionalFormatting>
  <conditionalFormatting sqref="E373">
    <cfRule type="expression" dxfId="544" priority="887" stopIfTrue="1">
      <formula>NOT(ISERROR(SEARCH("2012",E373)))</formula>
    </cfRule>
  </conditionalFormatting>
  <conditionalFormatting sqref="E373">
    <cfRule type="expression" dxfId="543" priority="886" stopIfTrue="1">
      <formula>NOT(ISERROR(SEARCH("2012",E373)))</formula>
    </cfRule>
  </conditionalFormatting>
  <conditionalFormatting sqref="D11:E12">
    <cfRule type="expression" dxfId="542" priority="885" stopIfTrue="1">
      <formula>NOT(ISERROR(SEARCH("2012",D11)))</formula>
    </cfRule>
  </conditionalFormatting>
  <conditionalFormatting sqref="D11">
    <cfRule type="expression" dxfId="541" priority="884" stopIfTrue="1">
      <formula>NOT(ISERROR(SEARCH("2012",D11)))</formula>
    </cfRule>
  </conditionalFormatting>
  <conditionalFormatting sqref="D11">
    <cfRule type="expression" dxfId="540" priority="883" stopIfTrue="1">
      <formula>NOT(ISERROR(SEARCH("2012",D11)))</formula>
    </cfRule>
  </conditionalFormatting>
  <conditionalFormatting sqref="D12">
    <cfRule type="expression" dxfId="539" priority="882" stopIfTrue="1">
      <formula>NOT(ISERROR(SEARCH("2012",D12)))</formula>
    </cfRule>
  </conditionalFormatting>
  <conditionalFormatting sqref="D12">
    <cfRule type="expression" dxfId="538" priority="881" stopIfTrue="1">
      <formula>NOT(ISERROR(SEARCH("2012",D12)))</formula>
    </cfRule>
  </conditionalFormatting>
  <conditionalFormatting sqref="D12">
    <cfRule type="expression" dxfId="537" priority="880" stopIfTrue="1">
      <formula>NOT(ISERROR(SEARCH("2012",D12)))</formula>
    </cfRule>
  </conditionalFormatting>
  <conditionalFormatting sqref="E11">
    <cfRule type="expression" dxfId="536" priority="879" stopIfTrue="1">
      <formula>NOT(ISERROR(SEARCH("2012",E11)))</formula>
    </cfRule>
  </conditionalFormatting>
  <conditionalFormatting sqref="E11">
    <cfRule type="expression" dxfId="535" priority="878" stopIfTrue="1">
      <formula>NOT(ISERROR(SEARCH("2012",E11)))</formula>
    </cfRule>
  </conditionalFormatting>
  <conditionalFormatting sqref="E12">
    <cfRule type="expression" dxfId="534" priority="877" stopIfTrue="1">
      <formula>NOT(ISERROR(SEARCH("2012",E12)))</formula>
    </cfRule>
  </conditionalFormatting>
  <conditionalFormatting sqref="E12">
    <cfRule type="expression" dxfId="533" priority="876" stopIfTrue="1">
      <formula>NOT(ISERROR(SEARCH("2012",E12)))</formula>
    </cfRule>
  </conditionalFormatting>
  <conditionalFormatting sqref="E12">
    <cfRule type="expression" dxfId="532" priority="875" stopIfTrue="1">
      <formula>NOT(ISERROR(SEARCH("2012",E12)))</formula>
    </cfRule>
  </conditionalFormatting>
  <conditionalFormatting sqref="D12">
    <cfRule type="expression" dxfId="531" priority="874" stopIfTrue="1">
      <formula>NOT(ISERROR(SEARCH("2012",D12)))</formula>
    </cfRule>
  </conditionalFormatting>
  <conditionalFormatting sqref="D12">
    <cfRule type="expression" dxfId="530" priority="873" stopIfTrue="1">
      <formula>NOT(ISERROR(SEARCH("2012",D12)))</formula>
    </cfRule>
  </conditionalFormatting>
  <conditionalFormatting sqref="E12">
    <cfRule type="expression" dxfId="529" priority="872" stopIfTrue="1">
      <formula>NOT(ISERROR(SEARCH("2012",E12)))</formula>
    </cfRule>
  </conditionalFormatting>
  <conditionalFormatting sqref="E12">
    <cfRule type="expression" dxfId="528" priority="871" stopIfTrue="1">
      <formula>NOT(ISERROR(SEARCH("2012",E12)))</formula>
    </cfRule>
  </conditionalFormatting>
  <conditionalFormatting sqref="D11:D12">
    <cfRule type="expression" dxfId="527" priority="870" stopIfTrue="1">
      <formula>NOT(ISERROR(SEARCH("2012",D11)))</formula>
    </cfRule>
  </conditionalFormatting>
  <conditionalFormatting sqref="E11:E12">
    <cfRule type="expression" dxfId="526" priority="869" stopIfTrue="1">
      <formula>NOT(ISERROR(SEARCH("2012",E11)))</formula>
    </cfRule>
  </conditionalFormatting>
  <conditionalFormatting sqref="J11">
    <cfRule type="containsText" dxfId="525" priority="868" operator="containsText" text="12">
      <formula>NOT(ISERROR(SEARCH("12",J11)))</formula>
    </cfRule>
  </conditionalFormatting>
  <conditionalFormatting sqref="J12">
    <cfRule type="containsText" dxfId="524" priority="867" operator="containsText" text="12">
      <formula>NOT(ISERROR(SEARCH("12",J12)))</formula>
    </cfRule>
  </conditionalFormatting>
  <conditionalFormatting sqref="D406:E406">
    <cfRule type="expression" dxfId="523" priority="865" stopIfTrue="1">
      <formula>NOT(ISERROR(SEARCH("2012",D406)))</formula>
    </cfRule>
  </conditionalFormatting>
  <conditionalFormatting sqref="E354:E356">
    <cfRule type="expression" dxfId="522" priority="842" stopIfTrue="1">
      <formula>NOT(ISERROR(SEARCH("2012",E354)))</formula>
    </cfRule>
  </conditionalFormatting>
  <conditionalFormatting sqref="D406">
    <cfRule type="expression" dxfId="521" priority="864" stopIfTrue="1">
      <formula>NOT(ISERROR(SEARCH("2012",D406)))</formula>
    </cfRule>
  </conditionalFormatting>
  <conditionalFormatting sqref="D406">
    <cfRule type="expression" dxfId="520" priority="863" stopIfTrue="1">
      <formula>NOT(ISERROR(SEARCH("2012",D406)))</formula>
    </cfRule>
  </conditionalFormatting>
  <conditionalFormatting sqref="D406">
    <cfRule type="expression" dxfId="519" priority="862" stopIfTrue="1">
      <formula>NOT(ISERROR(SEARCH("2012",D406)))</formula>
    </cfRule>
  </conditionalFormatting>
  <conditionalFormatting sqref="D406">
    <cfRule type="expression" dxfId="518" priority="861" stopIfTrue="1">
      <formula>NOT(ISERROR(SEARCH("2012",D406)))</formula>
    </cfRule>
  </conditionalFormatting>
  <conditionalFormatting sqref="E406">
    <cfRule type="expression" dxfId="517" priority="860" stopIfTrue="1">
      <formula>NOT(ISERROR(SEARCH("2012",E406)))</formula>
    </cfRule>
  </conditionalFormatting>
  <conditionalFormatting sqref="E406">
    <cfRule type="expression" dxfId="516" priority="859" stopIfTrue="1">
      <formula>NOT(ISERROR(SEARCH("2012",E406)))</formula>
    </cfRule>
  </conditionalFormatting>
  <conditionalFormatting sqref="E406">
    <cfRule type="expression" dxfId="515" priority="858" stopIfTrue="1">
      <formula>NOT(ISERROR(SEARCH("2012",E406)))</formula>
    </cfRule>
  </conditionalFormatting>
  <conditionalFormatting sqref="E406">
    <cfRule type="expression" dxfId="514" priority="857" stopIfTrue="1">
      <formula>NOT(ISERROR(SEARCH("2012",E406)))</formula>
    </cfRule>
  </conditionalFormatting>
  <conditionalFormatting sqref="D406">
    <cfRule type="expression" dxfId="513" priority="856" stopIfTrue="1">
      <formula>NOT(ISERROR(SEARCH("2012",D406)))</formula>
    </cfRule>
  </conditionalFormatting>
  <conditionalFormatting sqref="E406">
    <cfRule type="expression" dxfId="512" priority="855" stopIfTrue="1">
      <formula>NOT(ISERROR(SEARCH("2012",E406)))</formula>
    </cfRule>
  </conditionalFormatting>
  <conditionalFormatting sqref="J406">
    <cfRule type="containsText" dxfId="511" priority="854" operator="containsText" text="12">
      <formula>NOT(ISERROR(SEARCH("12",J406)))</formula>
    </cfRule>
  </conditionalFormatting>
  <conditionalFormatting sqref="J406">
    <cfRule type="containsText" dxfId="510" priority="853" operator="containsText" text="12">
      <formula>NOT(ISERROR(SEARCH("12",J406)))</formula>
    </cfRule>
  </conditionalFormatting>
  <conditionalFormatting sqref="K12">
    <cfRule type="expression" dxfId="509" priority="850" stopIfTrue="1">
      <formula>NOT(ISERROR(SEARCH("2012",K12)))</formula>
    </cfRule>
  </conditionalFormatting>
  <conditionalFormatting sqref="K406">
    <cfRule type="expression" dxfId="508" priority="851" stopIfTrue="1">
      <formula>NOT(ISERROR(SEARCH("2012",K406)))</formula>
    </cfRule>
  </conditionalFormatting>
  <conditionalFormatting sqref="D354:E356">
    <cfRule type="expression" dxfId="507" priority="849" stopIfTrue="1">
      <formula>NOT(ISERROR(SEARCH("2012",D354)))</formula>
    </cfRule>
  </conditionalFormatting>
  <conditionalFormatting sqref="D354:D356">
    <cfRule type="expression" dxfId="506" priority="848" stopIfTrue="1">
      <formula>NOT(ISERROR(SEARCH("2012",D354)))</formula>
    </cfRule>
  </conditionalFormatting>
  <conditionalFormatting sqref="D354:D356">
    <cfRule type="expression" dxfId="505" priority="847" stopIfTrue="1">
      <formula>NOT(ISERROR(SEARCH("2012",D354)))</formula>
    </cfRule>
  </conditionalFormatting>
  <conditionalFormatting sqref="D354:D356">
    <cfRule type="expression" dxfId="504" priority="846" stopIfTrue="1">
      <formula>NOT(ISERROR(SEARCH("2012",D354)))</formula>
    </cfRule>
  </conditionalFormatting>
  <conditionalFormatting sqref="D354:D356">
    <cfRule type="expression" dxfId="503" priority="845" stopIfTrue="1">
      <formula>NOT(ISERROR(SEARCH("2012",D354)))</formula>
    </cfRule>
  </conditionalFormatting>
  <conditionalFormatting sqref="E354:E356">
    <cfRule type="expression" dxfId="502" priority="844" stopIfTrue="1">
      <formula>NOT(ISERROR(SEARCH("2012",E354)))</formula>
    </cfRule>
  </conditionalFormatting>
  <conditionalFormatting sqref="E354:E356">
    <cfRule type="expression" dxfId="501" priority="843" stopIfTrue="1">
      <formula>NOT(ISERROR(SEARCH("2012",E354)))</formula>
    </cfRule>
  </conditionalFormatting>
  <conditionalFormatting sqref="D635">
    <cfRule type="expression" dxfId="500" priority="822" stopIfTrue="1">
      <formula>NOT(ISERROR(SEARCH("2012",D635)))</formula>
    </cfRule>
  </conditionalFormatting>
  <conditionalFormatting sqref="E354:E356">
    <cfRule type="expression" dxfId="499" priority="841" stopIfTrue="1">
      <formula>NOT(ISERROR(SEARCH("2012",E354)))</formula>
    </cfRule>
  </conditionalFormatting>
  <conditionalFormatting sqref="D354:E356">
    <cfRule type="expression" dxfId="498" priority="840" stopIfTrue="1">
      <formula>NOT(ISERROR(SEARCH("2012",D354)))</formula>
    </cfRule>
  </conditionalFormatting>
  <conditionalFormatting sqref="D354:D356">
    <cfRule type="expression" dxfId="497" priority="839" stopIfTrue="1">
      <formula>NOT(ISERROR(SEARCH("2012",D354)))</formula>
    </cfRule>
  </conditionalFormatting>
  <conditionalFormatting sqref="D354:D356">
    <cfRule type="expression" dxfId="496" priority="838" stopIfTrue="1">
      <formula>NOT(ISERROR(SEARCH("2012",D354)))</formula>
    </cfRule>
  </conditionalFormatting>
  <conditionalFormatting sqref="D354:D356">
    <cfRule type="expression" dxfId="495" priority="837" stopIfTrue="1">
      <formula>NOT(ISERROR(SEARCH("2012",D354)))</formula>
    </cfRule>
  </conditionalFormatting>
  <conditionalFormatting sqref="D354:D356">
    <cfRule type="expression" dxfId="494" priority="836" stopIfTrue="1">
      <formula>NOT(ISERROR(SEARCH("2012",D354)))</formula>
    </cfRule>
  </conditionalFormatting>
  <conditionalFormatting sqref="E354:E356">
    <cfRule type="expression" dxfId="493" priority="835" stopIfTrue="1">
      <formula>NOT(ISERROR(SEARCH("2012",E354)))</formula>
    </cfRule>
  </conditionalFormatting>
  <conditionalFormatting sqref="E354:E356">
    <cfRule type="expression" dxfId="492" priority="834" stopIfTrue="1">
      <formula>NOT(ISERROR(SEARCH("2012",E354)))</formula>
    </cfRule>
  </conditionalFormatting>
  <conditionalFormatting sqref="E354:E356">
    <cfRule type="expression" dxfId="491" priority="833" stopIfTrue="1">
      <formula>NOT(ISERROR(SEARCH("2012",E354)))</formula>
    </cfRule>
  </conditionalFormatting>
  <conditionalFormatting sqref="E354:E356">
    <cfRule type="expression" dxfId="490" priority="832" stopIfTrue="1">
      <formula>NOT(ISERROR(SEARCH("2012",E354)))</formula>
    </cfRule>
  </conditionalFormatting>
  <conditionalFormatting sqref="D354:D356">
    <cfRule type="expression" dxfId="489" priority="831" stopIfTrue="1">
      <formula>NOT(ISERROR(SEARCH("2012",D354)))</formula>
    </cfRule>
  </conditionalFormatting>
  <conditionalFormatting sqref="E354:E356">
    <cfRule type="expression" dxfId="488" priority="830" stopIfTrue="1">
      <formula>NOT(ISERROR(SEARCH("2012",E354)))</formula>
    </cfRule>
  </conditionalFormatting>
  <conditionalFormatting sqref="E635">
    <cfRule type="expression" dxfId="487" priority="807" stopIfTrue="1">
      <formula>NOT(ISERROR(SEARCH("2012",E635)))</formula>
    </cfRule>
  </conditionalFormatting>
  <conditionalFormatting sqref="D635:E635">
    <cfRule type="expression" dxfId="486" priority="826" stopIfTrue="1">
      <formula>NOT(ISERROR(SEARCH("2012",D635)))</formula>
    </cfRule>
  </conditionalFormatting>
  <conditionalFormatting sqref="D635">
    <cfRule type="expression" dxfId="485" priority="825" stopIfTrue="1">
      <formula>NOT(ISERROR(SEARCH("2012",D635)))</formula>
    </cfRule>
  </conditionalFormatting>
  <conditionalFormatting sqref="D635">
    <cfRule type="expression" dxfId="484" priority="824" stopIfTrue="1">
      <formula>NOT(ISERROR(SEARCH("2012",D635)))</formula>
    </cfRule>
  </conditionalFormatting>
  <conditionalFormatting sqref="D635">
    <cfRule type="expression" dxfId="483" priority="823" stopIfTrue="1">
      <formula>NOT(ISERROR(SEARCH("2012",D635)))</formula>
    </cfRule>
  </conditionalFormatting>
  <conditionalFormatting sqref="D338">
    <cfRule type="expression" dxfId="482" priority="803" stopIfTrue="1">
      <formula>NOT(ISERROR(SEARCH("2012",D338)))</formula>
    </cfRule>
  </conditionalFormatting>
  <conditionalFormatting sqref="E635">
    <cfRule type="expression" dxfId="481" priority="821" stopIfTrue="1">
      <formula>NOT(ISERROR(SEARCH("2012",E635)))</formula>
    </cfRule>
  </conditionalFormatting>
  <conditionalFormatting sqref="E635">
    <cfRule type="expression" dxfId="480" priority="820" stopIfTrue="1">
      <formula>NOT(ISERROR(SEARCH("2012",E635)))</formula>
    </cfRule>
  </conditionalFormatting>
  <conditionalFormatting sqref="E635">
    <cfRule type="expression" dxfId="479" priority="819" stopIfTrue="1">
      <formula>NOT(ISERROR(SEARCH("2012",E635)))</formula>
    </cfRule>
  </conditionalFormatting>
  <conditionalFormatting sqref="E635">
    <cfRule type="expression" dxfId="478" priority="818" stopIfTrue="1">
      <formula>NOT(ISERROR(SEARCH("2012",E635)))</formula>
    </cfRule>
  </conditionalFormatting>
  <conditionalFormatting sqref="D635:E635">
    <cfRule type="expression" dxfId="477" priority="817" stopIfTrue="1">
      <formula>NOT(ISERROR(SEARCH("2012",D635)))</formula>
    </cfRule>
  </conditionalFormatting>
  <conditionalFormatting sqref="D635">
    <cfRule type="expression" dxfId="476" priority="816" stopIfTrue="1">
      <formula>NOT(ISERROR(SEARCH("2012",D635)))</formula>
    </cfRule>
  </conditionalFormatting>
  <conditionalFormatting sqref="D635">
    <cfRule type="expression" dxfId="475" priority="815" stopIfTrue="1">
      <formula>NOT(ISERROR(SEARCH("2012",D635)))</formula>
    </cfRule>
  </conditionalFormatting>
  <conditionalFormatting sqref="D635">
    <cfRule type="expression" dxfId="474" priority="814" stopIfTrue="1">
      <formula>NOT(ISERROR(SEARCH("2012",D635)))</formula>
    </cfRule>
  </conditionalFormatting>
  <conditionalFormatting sqref="D635">
    <cfRule type="expression" dxfId="473" priority="813" stopIfTrue="1">
      <formula>NOT(ISERROR(SEARCH("2012",D635)))</formula>
    </cfRule>
  </conditionalFormatting>
  <conditionalFormatting sqref="E635">
    <cfRule type="expression" dxfId="472" priority="812" stopIfTrue="1">
      <formula>NOT(ISERROR(SEARCH("2012",E635)))</formula>
    </cfRule>
  </conditionalFormatting>
  <conditionalFormatting sqref="E635">
    <cfRule type="expression" dxfId="471" priority="811" stopIfTrue="1">
      <formula>NOT(ISERROR(SEARCH("2012",E635)))</formula>
    </cfRule>
  </conditionalFormatting>
  <conditionalFormatting sqref="E635">
    <cfRule type="expression" dxfId="470" priority="810" stopIfTrue="1">
      <formula>NOT(ISERROR(SEARCH("2012",E635)))</formula>
    </cfRule>
  </conditionalFormatting>
  <conditionalFormatting sqref="E635">
    <cfRule type="expression" dxfId="469" priority="809" stopIfTrue="1">
      <formula>NOT(ISERROR(SEARCH("2012",E635)))</formula>
    </cfRule>
  </conditionalFormatting>
  <conditionalFormatting sqref="D635">
    <cfRule type="expression" dxfId="468" priority="808" stopIfTrue="1">
      <formula>NOT(ISERROR(SEARCH("2012",D635)))</formula>
    </cfRule>
  </conditionalFormatting>
  <conditionalFormatting sqref="E543">
    <cfRule type="expression" dxfId="467" priority="741" stopIfTrue="1">
      <formula>NOT(ISERROR(SEARCH("2012",E543)))</formula>
    </cfRule>
  </conditionalFormatting>
  <conditionalFormatting sqref="D338:E338">
    <cfRule type="expression" dxfId="466" priority="806" stopIfTrue="1">
      <formula>NOT(ISERROR(SEARCH("2012",D338)))</formula>
    </cfRule>
  </conditionalFormatting>
  <conditionalFormatting sqref="D338">
    <cfRule type="expression" dxfId="465" priority="805" stopIfTrue="1">
      <formula>NOT(ISERROR(SEARCH("2012",D338)))</formula>
    </cfRule>
  </conditionalFormatting>
  <conditionalFormatting sqref="D338">
    <cfRule type="expression" dxfId="464" priority="804" stopIfTrue="1">
      <formula>NOT(ISERROR(SEARCH("2012",D338)))</formula>
    </cfRule>
  </conditionalFormatting>
  <conditionalFormatting sqref="D338">
    <cfRule type="expression" dxfId="463" priority="802" stopIfTrue="1">
      <formula>NOT(ISERROR(SEARCH("2012",D338)))</formula>
    </cfRule>
  </conditionalFormatting>
  <conditionalFormatting sqref="E338">
    <cfRule type="expression" dxfId="462" priority="801" stopIfTrue="1">
      <formula>NOT(ISERROR(SEARCH("2012",E338)))</formula>
    </cfRule>
  </conditionalFormatting>
  <conditionalFormatting sqref="E338">
    <cfRule type="expression" dxfId="461" priority="800" stopIfTrue="1">
      <formula>NOT(ISERROR(SEARCH("2012",E338)))</formula>
    </cfRule>
  </conditionalFormatting>
  <conditionalFormatting sqref="E338">
    <cfRule type="expression" dxfId="460" priority="799" stopIfTrue="1">
      <formula>NOT(ISERROR(SEARCH("2012",E338)))</formula>
    </cfRule>
  </conditionalFormatting>
  <conditionalFormatting sqref="E338">
    <cfRule type="expression" dxfId="459" priority="798" stopIfTrue="1">
      <formula>NOT(ISERROR(SEARCH("2012",E338)))</formula>
    </cfRule>
  </conditionalFormatting>
  <conditionalFormatting sqref="D338:E338">
    <cfRule type="expression" dxfId="458" priority="797" stopIfTrue="1">
      <formula>NOT(ISERROR(SEARCH("2012",D338)))</formula>
    </cfRule>
  </conditionalFormatting>
  <conditionalFormatting sqref="D338">
    <cfRule type="expression" dxfId="457" priority="796" stopIfTrue="1">
      <formula>NOT(ISERROR(SEARCH("2012",D338)))</formula>
    </cfRule>
  </conditionalFormatting>
  <conditionalFormatting sqref="D338">
    <cfRule type="expression" dxfId="456" priority="795" stopIfTrue="1">
      <formula>NOT(ISERROR(SEARCH("2012",D338)))</formula>
    </cfRule>
  </conditionalFormatting>
  <conditionalFormatting sqref="D338">
    <cfRule type="expression" dxfId="455" priority="794" stopIfTrue="1">
      <formula>NOT(ISERROR(SEARCH("2012",D338)))</formula>
    </cfRule>
  </conditionalFormatting>
  <conditionalFormatting sqref="D338">
    <cfRule type="expression" dxfId="454" priority="793" stopIfTrue="1">
      <formula>NOT(ISERROR(SEARCH("2012",D338)))</formula>
    </cfRule>
  </conditionalFormatting>
  <conditionalFormatting sqref="E338">
    <cfRule type="expression" dxfId="453" priority="792" stopIfTrue="1">
      <formula>NOT(ISERROR(SEARCH("2012",E338)))</formula>
    </cfRule>
  </conditionalFormatting>
  <conditionalFormatting sqref="E338">
    <cfRule type="expression" dxfId="452" priority="791" stopIfTrue="1">
      <formula>NOT(ISERROR(SEARCH("2012",E338)))</formula>
    </cfRule>
  </conditionalFormatting>
  <conditionalFormatting sqref="E338">
    <cfRule type="expression" dxfId="451" priority="790" stopIfTrue="1">
      <formula>NOT(ISERROR(SEARCH("2012",E338)))</formula>
    </cfRule>
  </conditionalFormatting>
  <conditionalFormatting sqref="E338">
    <cfRule type="expression" dxfId="450" priority="789" stopIfTrue="1">
      <formula>NOT(ISERROR(SEARCH("2012",E338)))</formula>
    </cfRule>
  </conditionalFormatting>
  <conditionalFormatting sqref="J338">
    <cfRule type="containsText" dxfId="449" priority="788" operator="containsText" text="12">
      <formula>NOT(ISERROR(SEARCH("12",J338)))</formula>
    </cfRule>
  </conditionalFormatting>
  <conditionalFormatting sqref="D543">
    <cfRule type="expression" dxfId="448" priority="756" stopIfTrue="1">
      <formula>NOT(ISERROR(SEARCH("2012",D543)))</formula>
    </cfRule>
  </conditionalFormatting>
  <conditionalFormatting sqref="D543:E543">
    <cfRule type="expression" dxfId="447" priority="768" stopIfTrue="1">
      <formula>NOT(ISERROR(SEARCH("2012",D543)))</formula>
    </cfRule>
  </conditionalFormatting>
  <conditionalFormatting sqref="D543">
    <cfRule type="expression" dxfId="446" priority="767" stopIfTrue="1">
      <formula>NOT(ISERROR(SEARCH("2012",D543)))</formula>
    </cfRule>
  </conditionalFormatting>
  <conditionalFormatting sqref="D543">
    <cfRule type="expression" dxfId="445" priority="766" stopIfTrue="1">
      <formula>NOT(ISERROR(SEARCH("2012",D543)))</formula>
    </cfRule>
  </conditionalFormatting>
  <conditionalFormatting sqref="D543">
    <cfRule type="expression" dxfId="444" priority="765" stopIfTrue="1">
      <formula>NOT(ISERROR(SEARCH("2012",D543)))</formula>
    </cfRule>
  </conditionalFormatting>
  <conditionalFormatting sqref="D543">
    <cfRule type="expression" dxfId="443" priority="764" stopIfTrue="1">
      <formula>NOT(ISERROR(SEARCH("2012",D543)))</formula>
    </cfRule>
  </conditionalFormatting>
  <conditionalFormatting sqref="E543">
    <cfRule type="expression" dxfId="442" priority="763" stopIfTrue="1">
      <formula>NOT(ISERROR(SEARCH("2012",E543)))</formula>
    </cfRule>
  </conditionalFormatting>
  <conditionalFormatting sqref="E543">
    <cfRule type="expression" dxfId="441" priority="762" stopIfTrue="1">
      <formula>NOT(ISERROR(SEARCH("2012",E543)))</formula>
    </cfRule>
  </conditionalFormatting>
  <conditionalFormatting sqref="E543">
    <cfRule type="expression" dxfId="440" priority="761" stopIfTrue="1">
      <formula>NOT(ISERROR(SEARCH("2012",E543)))</formula>
    </cfRule>
  </conditionalFormatting>
  <conditionalFormatting sqref="E543">
    <cfRule type="expression" dxfId="439" priority="760" stopIfTrue="1">
      <formula>NOT(ISERROR(SEARCH("2012",E543)))</formula>
    </cfRule>
  </conditionalFormatting>
  <conditionalFormatting sqref="D543:E543">
    <cfRule type="expression" dxfId="438" priority="759" stopIfTrue="1">
      <formula>NOT(ISERROR(SEARCH("2012",D543)))</formula>
    </cfRule>
  </conditionalFormatting>
  <conditionalFormatting sqref="D543">
    <cfRule type="expression" dxfId="437" priority="758" stopIfTrue="1">
      <formula>NOT(ISERROR(SEARCH("2012",D543)))</formula>
    </cfRule>
  </conditionalFormatting>
  <conditionalFormatting sqref="D543">
    <cfRule type="expression" dxfId="436" priority="757" stopIfTrue="1">
      <formula>NOT(ISERROR(SEARCH("2012",D543)))</formula>
    </cfRule>
  </conditionalFormatting>
  <conditionalFormatting sqref="D13:D14">
    <cfRule type="expression" dxfId="435" priority="728" stopIfTrue="1">
      <formula>NOT(ISERROR(SEARCH("2012",D13)))</formula>
    </cfRule>
  </conditionalFormatting>
  <conditionalFormatting sqref="D543">
    <cfRule type="expression" dxfId="434" priority="755" stopIfTrue="1">
      <formula>NOT(ISERROR(SEARCH("2012",D543)))</formula>
    </cfRule>
  </conditionalFormatting>
  <conditionalFormatting sqref="E543">
    <cfRule type="expression" dxfId="433" priority="754" stopIfTrue="1">
      <formula>NOT(ISERROR(SEARCH("2012",E543)))</formula>
    </cfRule>
  </conditionalFormatting>
  <conditionalFormatting sqref="E543">
    <cfRule type="expression" dxfId="432" priority="753" stopIfTrue="1">
      <formula>NOT(ISERROR(SEARCH("2012",E543)))</formula>
    </cfRule>
  </conditionalFormatting>
  <conditionalFormatting sqref="E543">
    <cfRule type="expression" dxfId="431" priority="752" stopIfTrue="1">
      <formula>NOT(ISERROR(SEARCH("2012",E543)))</formula>
    </cfRule>
  </conditionalFormatting>
  <conditionalFormatting sqref="E543">
    <cfRule type="expression" dxfId="430" priority="751" stopIfTrue="1">
      <formula>NOT(ISERROR(SEARCH("2012",E543)))</formula>
    </cfRule>
  </conditionalFormatting>
  <conditionalFormatting sqref="E543">
    <cfRule type="expression" dxfId="429" priority="750" stopIfTrue="1">
      <formula>NOT(ISERROR(SEARCH("2012",E543)))</formula>
    </cfRule>
  </conditionalFormatting>
  <conditionalFormatting sqref="E543">
    <cfRule type="expression" dxfId="428" priority="749" stopIfTrue="1">
      <formula>NOT(ISERROR(SEARCH("2012",E543)))</formula>
    </cfRule>
  </conditionalFormatting>
  <conditionalFormatting sqref="E543">
    <cfRule type="expression" dxfId="427" priority="748" stopIfTrue="1">
      <formula>NOT(ISERROR(SEARCH("2012",E543)))</formula>
    </cfRule>
  </conditionalFormatting>
  <conditionalFormatting sqref="E543">
    <cfRule type="expression" dxfId="426" priority="747" stopIfTrue="1">
      <formula>NOT(ISERROR(SEARCH("2012",E543)))</formula>
    </cfRule>
  </conditionalFormatting>
  <conditionalFormatting sqref="E543">
    <cfRule type="expression" dxfId="425" priority="746" stopIfTrue="1">
      <formula>NOT(ISERROR(SEARCH("2012",E543)))</formula>
    </cfRule>
  </conditionalFormatting>
  <conditionalFormatting sqref="E543">
    <cfRule type="expression" dxfId="424" priority="745" stopIfTrue="1">
      <formula>NOT(ISERROR(SEARCH("2012",E543)))</formula>
    </cfRule>
  </conditionalFormatting>
  <conditionalFormatting sqref="E543">
    <cfRule type="expression" dxfId="423" priority="744" stopIfTrue="1">
      <formula>NOT(ISERROR(SEARCH("2012",E543)))</formula>
    </cfRule>
  </conditionalFormatting>
  <conditionalFormatting sqref="E543">
    <cfRule type="expression" dxfId="422" priority="743" stopIfTrue="1">
      <formula>NOT(ISERROR(SEARCH("2012",E543)))</formula>
    </cfRule>
  </conditionalFormatting>
  <conditionalFormatting sqref="E543">
    <cfRule type="expression" dxfId="421" priority="742" stopIfTrue="1">
      <formula>NOT(ISERROR(SEARCH("2012",E543)))</formula>
    </cfRule>
  </conditionalFormatting>
  <conditionalFormatting sqref="E13:E14">
    <cfRule type="expression" dxfId="420" priority="713" stopIfTrue="1">
      <formula>NOT(ISERROR(SEARCH("2012",E13)))</formula>
    </cfRule>
  </conditionalFormatting>
  <conditionalFormatting sqref="D13:E14">
    <cfRule type="expression" dxfId="419" priority="740" stopIfTrue="1">
      <formula>NOT(ISERROR(SEARCH("2012",D13)))</formula>
    </cfRule>
  </conditionalFormatting>
  <conditionalFormatting sqref="D13:D14">
    <cfRule type="expression" dxfId="418" priority="739" stopIfTrue="1">
      <formula>NOT(ISERROR(SEARCH("2012",D13)))</formula>
    </cfRule>
  </conditionalFormatting>
  <conditionalFormatting sqref="D13:D14">
    <cfRule type="expression" dxfId="417" priority="738" stopIfTrue="1">
      <formula>NOT(ISERROR(SEARCH("2012",D13)))</formula>
    </cfRule>
  </conditionalFormatting>
  <conditionalFormatting sqref="D13:D14">
    <cfRule type="expression" dxfId="416" priority="737" stopIfTrue="1">
      <formula>NOT(ISERROR(SEARCH("2012",D13)))</formula>
    </cfRule>
  </conditionalFormatting>
  <conditionalFormatting sqref="D13:D14">
    <cfRule type="expression" dxfId="415" priority="736" stopIfTrue="1">
      <formula>NOT(ISERROR(SEARCH("2012",D13)))</formula>
    </cfRule>
  </conditionalFormatting>
  <conditionalFormatting sqref="E13:E14">
    <cfRule type="expression" dxfId="414" priority="735" stopIfTrue="1">
      <formula>NOT(ISERROR(SEARCH("2012",E13)))</formula>
    </cfRule>
  </conditionalFormatting>
  <conditionalFormatting sqref="E13:E14">
    <cfRule type="expression" dxfId="413" priority="734" stopIfTrue="1">
      <formula>NOT(ISERROR(SEARCH("2012",E13)))</formula>
    </cfRule>
  </conditionalFormatting>
  <conditionalFormatting sqref="E13:E14">
    <cfRule type="expression" dxfId="412" priority="733" stopIfTrue="1">
      <formula>NOT(ISERROR(SEARCH("2012",E13)))</formula>
    </cfRule>
  </conditionalFormatting>
  <conditionalFormatting sqref="E13:E14">
    <cfRule type="expression" dxfId="411" priority="732" stopIfTrue="1">
      <formula>NOT(ISERROR(SEARCH("2012",E13)))</formula>
    </cfRule>
  </conditionalFormatting>
  <conditionalFormatting sqref="D13:E14">
    <cfRule type="expression" dxfId="410" priority="731" stopIfTrue="1">
      <formula>NOT(ISERROR(SEARCH("2012",D13)))</formula>
    </cfRule>
  </conditionalFormatting>
  <conditionalFormatting sqref="D13:D14">
    <cfRule type="expression" dxfId="409" priority="730" stopIfTrue="1">
      <formula>NOT(ISERROR(SEARCH("2012",D13)))</formula>
    </cfRule>
  </conditionalFormatting>
  <conditionalFormatting sqref="D13:D14">
    <cfRule type="expression" dxfId="408" priority="729" stopIfTrue="1">
      <formula>NOT(ISERROR(SEARCH("2012",D13)))</formula>
    </cfRule>
  </conditionalFormatting>
  <conditionalFormatting sqref="D13:D14">
    <cfRule type="expression" dxfId="407" priority="727" stopIfTrue="1">
      <formula>NOT(ISERROR(SEARCH("2012",D13)))</formula>
    </cfRule>
  </conditionalFormatting>
  <conditionalFormatting sqref="E13:E14">
    <cfRule type="expression" dxfId="406" priority="726" stopIfTrue="1">
      <formula>NOT(ISERROR(SEARCH("2012",E13)))</formula>
    </cfRule>
  </conditionalFormatting>
  <conditionalFormatting sqref="E13:E14">
    <cfRule type="expression" dxfId="405" priority="725" stopIfTrue="1">
      <formula>NOT(ISERROR(SEARCH("2012",E13)))</formula>
    </cfRule>
  </conditionalFormatting>
  <conditionalFormatting sqref="E13:E14">
    <cfRule type="expression" dxfId="404" priority="724" stopIfTrue="1">
      <formula>NOT(ISERROR(SEARCH("2012",E13)))</formula>
    </cfRule>
  </conditionalFormatting>
  <conditionalFormatting sqref="E13:E14">
    <cfRule type="expression" dxfId="403" priority="723" stopIfTrue="1">
      <formula>NOT(ISERROR(SEARCH("2012",E13)))</formula>
    </cfRule>
  </conditionalFormatting>
  <conditionalFormatting sqref="E13:E14">
    <cfRule type="expression" dxfId="402" priority="722" stopIfTrue="1">
      <formula>NOT(ISERROR(SEARCH("2012",E13)))</formula>
    </cfRule>
  </conditionalFormatting>
  <conditionalFormatting sqref="E13:E14">
    <cfRule type="expression" dxfId="401" priority="721" stopIfTrue="1">
      <formula>NOT(ISERROR(SEARCH("2012",E13)))</formula>
    </cfRule>
  </conditionalFormatting>
  <conditionalFormatting sqref="E13:E14">
    <cfRule type="expression" dxfId="400" priority="720" stopIfTrue="1">
      <formula>NOT(ISERROR(SEARCH("2012",E13)))</formula>
    </cfRule>
  </conditionalFormatting>
  <conditionalFormatting sqref="E13:E14">
    <cfRule type="expression" dxfId="399" priority="719" stopIfTrue="1">
      <formula>NOT(ISERROR(SEARCH("2012",E13)))</formula>
    </cfRule>
  </conditionalFormatting>
  <conditionalFormatting sqref="E13:E14">
    <cfRule type="expression" dxfId="398" priority="718" stopIfTrue="1">
      <formula>NOT(ISERROR(SEARCH("2012",E13)))</formula>
    </cfRule>
  </conditionalFormatting>
  <conditionalFormatting sqref="E13:E14">
    <cfRule type="expression" dxfId="397" priority="717" stopIfTrue="1">
      <formula>NOT(ISERROR(SEARCH("2012",E13)))</formula>
    </cfRule>
  </conditionalFormatting>
  <conditionalFormatting sqref="E13:E14">
    <cfRule type="expression" dxfId="396" priority="716" stopIfTrue="1">
      <formula>NOT(ISERROR(SEARCH("2012",E13)))</formula>
    </cfRule>
  </conditionalFormatting>
  <conditionalFormatting sqref="E13:E14">
    <cfRule type="expression" dxfId="395" priority="715" stopIfTrue="1">
      <formula>NOT(ISERROR(SEARCH("2012",E13)))</formula>
    </cfRule>
  </conditionalFormatting>
  <conditionalFormatting sqref="E13:E14">
    <cfRule type="expression" dxfId="394" priority="714" stopIfTrue="1">
      <formula>NOT(ISERROR(SEARCH("2012",E13)))</formula>
    </cfRule>
  </conditionalFormatting>
  <conditionalFormatting sqref="D37:E37">
    <cfRule type="expression" dxfId="393" priority="712" stopIfTrue="1">
      <formula>NOT(ISERROR(SEARCH("2012",D37)))</formula>
    </cfRule>
  </conditionalFormatting>
  <conditionalFormatting sqref="D37">
    <cfRule type="expression" dxfId="392" priority="711" stopIfTrue="1">
      <formula>NOT(ISERROR(SEARCH("2012",D37)))</formula>
    </cfRule>
  </conditionalFormatting>
  <conditionalFormatting sqref="D37">
    <cfRule type="expression" dxfId="391" priority="710" stopIfTrue="1">
      <formula>NOT(ISERROR(SEARCH("2012",D37)))</formula>
    </cfRule>
  </conditionalFormatting>
  <conditionalFormatting sqref="D37">
    <cfRule type="expression" dxfId="390" priority="709" stopIfTrue="1">
      <formula>NOT(ISERROR(SEARCH("2012",D37)))</formula>
    </cfRule>
  </conditionalFormatting>
  <conditionalFormatting sqref="D37">
    <cfRule type="expression" dxfId="389" priority="708" stopIfTrue="1">
      <formula>NOT(ISERROR(SEARCH("2012",D37)))</formula>
    </cfRule>
  </conditionalFormatting>
  <conditionalFormatting sqref="E37">
    <cfRule type="expression" dxfId="388" priority="707" stopIfTrue="1">
      <formula>NOT(ISERROR(SEARCH("2012",E37)))</formula>
    </cfRule>
  </conditionalFormatting>
  <conditionalFormatting sqref="E37">
    <cfRule type="expression" dxfId="387" priority="706" stopIfTrue="1">
      <formula>NOT(ISERROR(SEARCH("2012",E37)))</formula>
    </cfRule>
  </conditionalFormatting>
  <conditionalFormatting sqref="E37">
    <cfRule type="expression" dxfId="386" priority="705" stopIfTrue="1">
      <formula>NOT(ISERROR(SEARCH("2012",E37)))</formula>
    </cfRule>
  </conditionalFormatting>
  <conditionalFormatting sqref="E37">
    <cfRule type="expression" dxfId="385" priority="704" stopIfTrue="1">
      <formula>NOT(ISERROR(SEARCH("2012",E37)))</formula>
    </cfRule>
  </conditionalFormatting>
  <conditionalFormatting sqref="D37:E37">
    <cfRule type="expression" dxfId="384" priority="703" stopIfTrue="1">
      <formula>NOT(ISERROR(SEARCH("2012",D37)))</formula>
    </cfRule>
  </conditionalFormatting>
  <conditionalFormatting sqref="D37">
    <cfRule type="expression" dxfId="383" priority="702" stopIfTrue="1">
      <formula>NOT(ISERROR(SEARCH("2012",D37)))</formula>
    </cfRule>
  </conditionalFormatting>
  <conditionalFormatting sqref="D37">
    <cfRule type="expression" dxfId="382" priority="701" stopIfTrue="1">
      <formula>NOT(ISERROR(SEARCH("2012",D37)))</formula>
    </cfRule>
  </conditionalFormatting>
  <conditionalFormatting sqref="D37">
    <cfRule type="expression" dxfId="381" priority="700" stopIfTrue="1">
      <formula>NOT(ISERROR(SEARCH("2012",D37)))</formula>
    </cfRule>
  </conditionalFormatting>
  <conditionalFormatting sqref="D37">
    <cfRule type="expression" dxfId="380" priority="699" stopIfTrue="1">
      <formula>NOT(ISERROR(SEARCH("2012",D37)))</formula>
    </cfRule>
  </conditionalFormatting>
  <conditionalFormatting sqref="E37">
    <cfRule type="expression" dxfId="379" priority="698" stopIfTrue="1">
      <formula>NOT(ISERROR(SEARCH("2012",E37)))</formula>
    </cfRule>
  </conditionalFormatting>
  <conditionalFormatting sqref="E37">
    <cfRule type="expression" dxfId="378" priority="697" stopIfTrue="1">
      <formula>NOT(ISERROR(SEARCH("2012",E37)))</formula>
    </cfRule>
  </conditionalFormatting>
  <conditionalFormatting sqref="E37">
    <cfRule type="expression" dxfId="377" priority="696" stopIfTrue="1">
      <formula>NOT(ISERROR(SEARCH("2012",E37)))</formula>
    </cfRule>
  </conditionalFormatting>
  <conditionalFormatting sqref="E37">
    <cfRule type="expression" dxfId="376" priority="695" stopIfTrue="1">
      <formula>NOT(ISERROR(SEARCH("2012",E37)))</formula>
    </cfRule>
  </conditionalFormatting>
  <conditionalFormatting sqref="D38:E38">
    <cfRule type="expression" dxfId="375" priority="694" stopIfTrue="1">
      <formula>NOT(ISERROR(SEARCH("2012",D38)))</formula>
    </cfRule>
  </conditionalFormatting>
  <conditionalFormatting sqref="D38">
    <cfRule type="expression" dxfId="374" priority="693" stopIfTrue="1">
      <formula>NOT(ISERROR(SEARCH("2012",D38)))</formula>
    </cfRule>
  </conditionalFormatting>
  <conditionalFormatting sqref="D38">
    <cfRule type="expression" dxfId="373" priority="692" stopIfTrue="1">
      <formula>NOT(ISERROR(SEARCH("2012",D38)))</formula>
    </cfRule>
  </conditionalFormatting>
  <conditionalFormatting sqref="D38">
    <cfRule type="expression" dxfId="372" priority="691" stopIfTrue="1">
      <formula>NOT(ISERROR(SEARCH("2012",D38)))</formula>
    </cfRule>
  </conditionalFormatting>
  <conditionalFormatting sqref="D38">
    <cfRule type="expression" dxfId="371" priority="690" stopIfTrue="1">
      <formula>NOT(ISERROR(SEARCH("2012",D38)))</formula>
    </cfRule>
  </conditionalFormatting>
  <conditionalFormatting sqref="E38">
    <cfRule type="expression" dxfId="370" priority="689" stopIfTrue="1">
      <formula>NOT(ISERROR(SEARCH("2012",E38)))</formula>
    </cfRule>
  </conditionalFormatting>
  <conditionalFormatting sqref="E38">
    <cfRule type="expression" dxfId="369" priority="688" stopIfTrue="1">
      <formula>NOT(ISERROR(SEARCH("2012",E38)))</formula>
    </cfRule>
  </conditionalFormatting>
  <conditionalFormatting sqref="E38">
    <cfRule type="expression" dxfId="368" priority="687" stopIfTrue="1">
      <formula>NOT(ISERROR(SEARCH("2012",E38)))</formula>
    </cfRule>
  </conditionalFormatting>
  <conditionalFormatting sqref="E38">
    <cfRule type="expression" dxfId="367" priority="686" stopIfTrue="1">
      <formula>NOT(ISERROR(SEARCH("2012",E38)))</formula>
    </cfRule>
  </conditionalFormatting>
  <conditionalFormatting sqref="D38:E38">
    <cfRule type="expression" dxfId="366" priority="685" stopIfTrue="1">
      <formula>NOT(ISERROR(SEARCH("2012",D38)))</formula>
    </cfRule>
  </conditionalFormatting>
  <conditionalFormatting sqref="D38">
    <cfRule type="expression" dxfId="365" priority="684" stopIfTrue="1">
      <formula>NOT(ISERROR(SEARCH("2012",D38)))</formula>
    </cfRule>
  </conditionalFormatting>
  <conditionalFormatting sqref="D38">
    <cfRule type="expression" dxfId="364" priority="683" stopIfTrue="1">
      <formula>NOT(ISERROR(SEARCH("2012",D38)))</formula>
    </cfRule>
  </conditionalFormatting>
  <conditionalFormatting sqref="D38">
    <cfRule type="expression" dxfId="363" priority="682" stopIfTrue="1">
      <formula>NOT(ISERROR(SEARCH("2012",D38)))</formula>
    </cfRule>
  </conditionalFormatting>
  <conditionalFormatting sqref="D38">
    <cfRule type="expression" dxfId="362" priority="681" stopIfTrue="1">
      <formula>NOT(ISERROR(SEARCH("2012",D38)))</formula>
    </cfRule>
  </conditionalFormatting>
  <conditionalFormatting sqref="E38">
    <cfRule type="expression" dxfId="361" priority="680" stopIfTrue="1">
      <formula>NOT(ISERROR(SEARCH("2012",E38)))</formula>
    </cfRule>
  </conditionalFormatting>
  <conditionalFormatting sqref="E38">
    <cfRule type="expression" dxfId="360" priority="679" stopIfTrue="1">
      <formula>NOT(ISERROR(SEARCH("2012",E38)))</formula>
    </cfRule>
  </conditionalFormatting>
  <conditionalFormatting sqref="E38">
    <cfRule type="expression" dxfId="359" priority="678" stopIfTrue="1">
      <formula>NOT(ISERROR(SEARCH("2012",E38)))</formula>
    </cfRule>
  </conditionalFormatting>
  <conditionalFormatting sqref="E38">
    <cfRule type="expression" dxfId="358" priority="677" stopIfTrue="1">
      <formula>NOT(ISERROR(SEARCH("2012",E38)))</formula>
    </cfRule>
  </conditionalFormatting>
  <conditionalFormatting sqref="E37:E38">
    <cfRule type="expression" dxfId="357" priority="658" stopIfTrue="1">
      <formula>NOT(ISERROR(SEARCH("2012",E37)))</formula>
    </cfRule>
  </conditionalFormatting>
  <conditionalFormatting sqref="E37:E38">
    <cfRule type="expression" dxfId="356" priority="657" stopIfTrue="1">
      <formula>NOT(ISERROR(SEARCH("2012",E37)))</formula>
    </cfRule>
  </conditionalFormatting>
  <conditionalFormatting sqref="E37:E38">
    <cfRule type="expression" dxfId="355" priority="656" stopIfTrue="1">
      <formula>NOT(ISERROR(SEARCH("2012",E37)))</formula>
    </cfRule>
  </conditionalFormatting>
  <conditionalFormatting sqref="E37:E38">
    <cfRule type="expression" dxfId="354" priority="655" stopIfTrue="1">
      <formula>NOT(ISERROR(SEARCH("2012",E37)))</formula>
    </cfRule>
  </conditionalFormatting>
  <conditionalFormatting sqref="E37:E38">
    <cfRule type="expression" dxfId="353" priority="654" stopIfTrue="1">
      <formula>NOT(ISERROR(SEARCH("2012",E37)))</formula>
    </cfRule>
  </conditionalFormatting>
  <conditionalFormatting sqref="E37:E38">
    <cfRule type="expression" dxfId="352" priority="653" stopIfTrue="1">
      <formula>NOT(ISERROR(SEARCH("2012",E37)))</formula>
    </cfRule>
  </conditionalFormatting>
  <conditionalFormatting sqref="E37:E38">
    <cfRule type="expression" dxfId="351" priority="652" stopIfTrue="1">
      <formula>NOT(ISERROR(SEARCH("2012",E37)))</formula>
    </cfRule>
  </conditionalFormatting>
  <conditionalFormatting sqref="E37:E38">
    <cfRule type="expression" dxfId="350" priority="651" stopIfTrue="1">
      <formula>NOT(ISERROR(SEARCH("2012",E37)))</formula>
    </cfRule>
  </conditionalFormatting>
  <conditionalFormatting sqref="E37:E38">
    <cfRule type="expression" dxfId="349" priority="650" stopIfTrue="1">
      <formula>NOT(ISERROR(SEARCH("2012",E37)))</formula>
    </cfRule>
  </conditionalFormatting>
  <conditionalFormatting sqref="E37:E38">
    <cfRule type="expression" dxfId="348" priority="649" stopIfTrue="1">
      <formula>NOT(ISERROR(SEARCH("2012",E37)))</formula>
    </cfRule>
  </conditionalFormatting>
  <conditionalFormatting sqref="D128:E128">
    <cfRule type="expression" dxfId="347" priority="610" stopIfTrue="1">
      <formula>NOT(ISERROR(SEARCH("2012",D128)))</formula>
    </cfRule>
  </conditionalFormatting>
  <conditionalFormatting sqref="D128">
    <cfRule type="expression" dxfId="346" priority="609" stopIfTrue="1">
      <formula>NOT(ISERROR(SEARCH("2012",D128)))</formula>
    </cfRule>
  </conditionalFormatting>
  <conditionalFormatting sqref="D128">
    <cfRule type="expression" dxfId="345" priority="608" stopIfTrue="1">
      <formula>NOT(ISERROR(SEARCH("2012",D128)))</formula>
    </cfRule>
  </conditionalFormatting>
  <conditionalFormatting sqref="D128">
    <cfRule type="expression" dxfId="344" priority="607" stopIfTrue="1">
      <formula>NOT(ISERROR(SEARCH("2012",D128)))</formula>
    </cfRule>
  </conditionalFormatting>
  <conditionalFormatting sqref="D128">
    <cfRule type="expression" dxfId="343" priority="606" stopIfTrue="1">
      <formula>NOT(ISERROR(SEARCH("2012",D128)))</formula>
    </cfRule>
  </conditionalFormatting>
  <conditionalFormatting sqref="E128">
    <cfRule type="expression" dxfId="342" priority="605" stopIfTrue="1">
      <formula>NOT(ISERROR(SEARCH("2012",E128)))</formula>
    </cfRule>
  </conditionalFormatting>
  <conditionalFormatting sqref="E128">
    <cfRule type="expression" dxfId="341" priority="604" stopIfTrue="1">
      <formula>NOT(ISERROR(SEARCH("2012",E128)))</formula>
    </cfRule>
  </conditionalFormatting>
  <conditionalFormatting sqref="E128">
    <cfRule type="expression" dxfId="340" priority="603" stopIfTrue="1">
      <formula>NOT(ISERROR(SEARCH("2012",E128)))</formula>
    </cfRule>
  </conditionalFormatting>
  <conditionalFormatting sqref="E128">
    <cfRule type="expression" dxfId="339" priority="602" stopIfTrue="1">
      <formula>NOT(ISERROR(SEARCH("2012",E128)))</formula>
    </cfRule>
  </conditionalFormatting>
  <conditionalFormatting sqref="D128:E128">
    <cfRule type="expression" dxfId="338" priority="601" stopIfTrue="1">
      <formula>NOT(ISERROR(SEARCH("2012",D128)))</formula>
    </cfRule>
  </conditionalFormatting>
  <conditionalFormatting sqref="D128">
    <cfRule type="expression" dxfId="337" priority="600" stopIfTrue="1">
      <formula>NOT(ISERROR(SEARCH("2012",D128)))</formula>
    </cfRule>
  </conditionalFormatting>
  <conditionalFormatting sqref="D128">
    <cfRule type="expression" dxfId="336" priority="599" stopIfTrue="1">
      <formula>NOT(ISERROR(SEARCH("2012",D128)))</formula>
    </cfRule>
  </conditionalFormatting>
  <conditionalFormatting sqref="D128">
    <cfRule type="expression" dxfId="335" priority="598" stopIfTrue="1">
      <formula>NOT(ISERROR(SEARCH("2012",D128)))</formula>
    </cfRule>
  </conditionalFormatting>
  <conditionalFormatting sqref="D128">
    <cfRule type="expression" dxfId="334" priority="597" stopIfTrue="1">
      <formula>NOT(ISERROR(SEARCH("2012",D128)))</formula>
    </cfRule>
  </conditionalFormatting>
  <conditionalFormatting sqref="E128">
    <cfRule type="expression" dxfId="333" priority="596" stopIfTrue="1">
      <formula>NOT(ISERROR(SEARCH("2012",E128)))</formula>
    </cfRule>
  </conditionalFormatting>
  <conditionalFormatting sqref="E128">
    <cfRule type="expression" dxfId="332" priority="595" stopIfTrue="1">
      <formula>NOT(ISERROR(SEARCH("2012",E128)))</formula>
    </cfRule>
  </conditionalFormatting>
  <conditionalFormatting sqref="E128">
    <cfRule type="expression" dxfId="331" priority="594" stopIfTrue="1">
      <formula>NOT(ISERROR(SEARCH("2012",E128)))</formula>
    </cfRule>
  </conditionalFormatting>
  <conditionalFormatting sqref="E128">
    <cfRule type="expression" dxfId="330" priority="593" stopIfTrue="1">
      <formula>NOT(ISERROR(SEARCH("2012",E128)))</formula>
    </cfRule>
  </conditionalFormatting>
  <conditionalFormatting sqref="E79:E80">
    <cfRule type="expression" dxfId="329" priority="548" stopIfTrue="1">
      <formula>NOT(ISERROR(SEARCH("2012",E79)))</formula>
    </cfRule>
  </conditionalFormatting>
  <conditionalFormatting sqref="E79:E80">
    <cfRule type="expression" dxfId="328" priority="533" stopIfTrue="1">
      <formula>NOT(ISERROR(SEARCH("2012",E79)))</formula>
    </cfRule>
  </conditionalFormatting>
  <conditionalFormatting sqref="D79:D80">
    <cfRule type="expression" dxfId="327" priority="562" stopIfTrue="1">
      <formula>NOT(ISERROR(SEARCH("2012",D79)))</formula>
    </cfRule>
  </conditionalFormatting>
  <conditionalFormatting sqref="D79:D80">
    <cfRule type="expression" dxfId="326" priority="561" stopIfTrue="1">
      <formula>NOT(ISERROR(SEARCH("2012",D79)))</formula>
    </cfRule>
  </conditionalFormatting>
  <conditionalFormatting sqref="D79:D80">
    <cfRule type="expression" dxfId="325" priority="560" stopIfTrue="1">
      <formula>NOT(ISERROR(SEARCH("2012",D79)))</formula>
    </cfRule>
  </conditionalFormatting>
  <conditionalFormatting sqref="D79:D80">
    <cfRule type="expression" dxfId="324" priority="559" stopIfTrue="1">
      <formula>NOT(ISERROR(SEARCH("2012",D79)))</formula>
    </cfRule>
  </conditionalFormatting>
  <conditionalFormatting sqref="D79:D80">
    <cfRule type="expression" dxfId="323" priority="558" stopIfTrue="1">
      <formula>NOT(ISERROR(SEARCH("2012",D79)))</formula>
    </cfRule>
  </conditionalFormatting>
  <conditionalFormatting sqref="D79:D80">
    <cfRule type="expression" dxfId="322" priority="557" stopIfTrue="1">
      <formula>NOT(ISERROR(SEARCH("2012",D79)))</formula>
    </cfRule>
  </conditionalFormatting>
  <conditionalFormatting sqref="D79:D80">
    <cfRule type="expression" dxfId="321" priority="556" stopIfTrue="1">
      <formula>NOT(ISERROR(SEARCH("2012",D79)))</formula>
    </cfRule>
  </conditionalFormatting>
  <conditionalFormatting sqref="D79:D80">
    <cfRule type="expression" dxfId="320" priority="555" stopIfTrue="1">
      <formula>NOT(ISERROR(SEARCH("2012",D79)))</formula>
    </cfRule>
  </conditionalFormatting>
  <conditionalFormatting sqref="D79:D80">
    <cfRule type="expression" dxfId="319" priority="554" stopIfTrue="1">
      <formula>NOT(ISERROR(SEARCH("2012",D79)))</formula>
    </cfRule>
  </conditionalFormatting>
  <conditionalFormatting sqref="D79:D80">
    <cfRule type="expression" dxfId="318" priority="553" stopIfTrue="1">
      <formula>NOT(ISERROR(SEARCH("2012",D79)))</formula>
    </cfRule>
  </conditionalFormatting>
  <conditionalFormatting sqref="E79:E80">
    <cfRule type="expression" dxfId="317" priority="552" stopIfTrue="1">
      <formula>NOT(ISERROR(SEARCH("2012",E79)))</formula>
    </cfRule>
  </conditionalFormatting>
  <conditionalFormatting sqref="E79:E80">
    <cfRule type="expression" dxfId="316" priority="551" stopIfTrue="1">
      <formula>NOT(ISERROR(SEARCH("2012",E79)))</formula>
    </cfRule>
  </conditionalFormatting>
  <conditionalFormatting sqref="E79:E80">
    <cfRule type="expression" dxfId="315" priority="550" stopIfTrue="1">
      <formula>NOT(ISERROR(SEARCH("2012",E79)))</formula>
    </cfRule>
  </conditionalFormatting>
  <conditionalFormatting sqref="E79:E80">
    <cfRule type="expression" dxfId="314" priority="549" stopIfTrue="1">
      <formula>NOT(ISERROR(SEARCH("2012",E79)))</formula>
    </cfRule>
  </conditionalFormatting>
  <conditionalFormatting sqref="E179:E182">
    <cfRule type="expression" dxfId="313" priority="528" stopIfTrue="1">
      <formula>NOT(ISERROR(SEARCH("2012",E179)))</formula>
    </cfRule>
  </conditionalFormatting>
  <conditionalFormatting sqref="E79:E80">
    <cfRule type="expression" dxfId="312" priority="547" stopIfTrue="1">
      <formula>NOT(ISERROR(SEARCH("2012",E79)))</formula>
    </cfRule>
  </conditionalFormatting>
  <conditionalFormatting sqref="E79:E80">
    <cfRule type="expression" dxfId="311" priority="546" stopIfTrue="1">
      <formula>NOT(ISERROR(SEARCH("2012",E79)))</formula>
    </cfRule>
  </conditionalFormatting>
  <conditionalFormatting sqref="E79:E80">
    <cfRule type="expression" dxfId="310" priority="545" stopIfTrue="1">
      <formula>NOT(ISERROR(SEARCH("2012",E79)))</formula>
    </cfRule>
  </conditionalFormatting>
  <conditionalFormatting sqref="E79:E80">
    <cfRule type="expression" dxfId="309" priority="544" stopIfTrue="1">
      <formula>NOT(ISERROR(SEARCH("2012",E79)))</formula>
    </cfRule>
  </conditionalFormatting>
  <conditionalFormatting sqref="E79:E80">
    <cfRule type="expression" dxfId="308" priority="543" stopIfTrue="1">
      <formula>NOT(ISERROR(SEARCH("2012",E79)))</formula>
    </cfRule>
  </conditionalFormatting>
  <conditionalFormatting sqref="E79:E80">
    <cfRule type="expression" dxfId="307" priority="542" stopIfTrue="1">
      <formula>NOT(ISERROR(SEARCH("2012",E79)))</formula>
    </cfRule>
  </conditionalFormatting>
  <conditionalFormatting sqref="E79:E80">
    <cfRule type="expression" dxfId="306" priority="541" stopIfTrue="1">
      <formula>NOT(ISERROR(SEARCH("2012",E79)))</formula>
    </cfRule>
  </conditionalFormatting>
  <conditionalFormatting sqref="E79:E80">
    <cfRule type="expression" dxfId="305" priority="540" stopIfTrue="1">
      <formula>NOT(ISERROR(SEARCH("2012",E79)))</formula>
    </cfRule>
  </conditionalFormatting>
  <conditionalFormatting sqref="E79:E80">
    <cfRule type="expression" dxfId="304" priority="539" stopIfTrue="1">
      <formula>NOT(ISERROR(SEARCH("2012",E79)))</formula>
    </cfRule>
  </conditionalFormatting>
  <conditionalFormatting sqref="E79:E80">
    <cfRule type="expression" dxfId="303" priority="538" stopIfTrue="1">
      <formula>NOT(ISERROR(SEARCH("2012",E79)))</formula>
    </cfRule>
  </conditionalFormatting>
  <conditionalFormatting sqref="E79:E80">
    <cfRule type="expression" dxfId="302" priority="537" stopIfTrue="1">
      <formula>NOT(ISERROR(SEARCH("2012",E79)))</formula>
    </cfRule>
  </conditionalFormatting>
  <conditionalFormatting sqref="E79:E80">
    <cfRule type="expression" dxfId="301" priority="536" stopIfTrue="1">
      <formula>NOT(ISERROR(SEARCH("2012",E79)))</formula>
    </cfRule>
  </conditionalFormatting>
  <conditionalFormatting sqref="E79:E80">
    <cfRule type="expression" dxfId="300" priority="535" stopIfTrue="1">
      <formula>NOT(ISERROR(SEARCH("2012",E79)))</formula>
    </cfRule>
  </conditionalFormatting>
  <conditionalFormatting sqref="E79:E80">
    <cfRule type="expression" dxfId="299" priority="534" stopIfTrue="1">
      <formula>NOT(ISERROR(SEARCH("2012",E79)))</formula>
    </cfRule>
  </conditionalFormatting>
  <conditionalFormatting sqref="E179:E182">
    <cfRule type="expression" dxfId="298" priority="513" stopIfTrue="1">
      <formula>NOT(ISERROR(SEARCH("2012",E179)))</formula>
    </cfRule>
  </conditionalFormatting>
  <conditionalFormatting sqref="E179:E182">
    <cfRule type="expression" dxfId="297" priority="532" stopIfTrue="1">
      <formula>NOT(ISERROR(SEARCH("2012",E179)))</formula>
    </cfRule>
  </conditionalFormatting>
  <conditionalFormatting sqref="E179:E182">
    <cfRule type="expression" dxfId="296" priority="531" stopIfTrue="1">
      <formula>NOT(ISERROR(SEARCH("2012",E179)))</formula>
    </cfRule>
  </conditionalFormatting>
  <conditionalFormatting sqref="E179:E182">
    <cfRule type="expression" dxfId="295" priority="530" stopIfTrue="1">
      <formula>NOT(ISERROR(SEARCH("2012",E179)))</formula>
    </cfRule>
  </conditionalFormatting>
  <conditionalFormatting sqref="E179:E182">
    <cfRule type="expression" dxfId="294" priority="529" stopIfTrue="1">
      <formula>NOT(ISERROR(SEARCH("2012",E179)))</formula>
    </cfRule>
  </conditionalFormatting>
  <conditionalFormatting sqref="E179:E182">
    <cfRule type="expression" dxfId="293" priority="527" stopIfTrue="1">
      <formula>NOT(ISERROR(SEARCH("2012",E179)))</formula>
    </cfRule>
  </conditionalFormatting>
  <conditionalFormatting sqref="E179:E182">
    <cfRule type="expression" dxfId="292" priority="526" stopIfTrue="1">
      <formula>NOT(ISERROR(SEARCH("2012",E179)))</formula>
    </cfRule>
  </conditionalFormatting>
  <conditionalFormatting sqref="E179:E182">
    <cfRule type="expression" dxfId="291" priority="525" stopIfTrue="1">
      <formula>NOT(ISERROR(SEARCH("2012",E179)))</formula>
    </cfRule>
  </conditionalFormatting>
  <conditionalFormatting sqref="E179:E182">
    <cfRule type="expression" dxfId="290" priority="524" stopIfTrue="1">
      <formula>NOT(ISERROR(SEARCH("2012",E179)))</formula>
    </cfRule>
  </conditionalFormatting>
  <conditionalFormatting sqref="E179:E182">
    <cfRule type="expression" dxfId="289" priority="523" stopIfTrue="1">
      <formula>NOT(ISERROR(SEARCH("2012",E179)))</formula>
    </cfRule>
  </conditionalFormatting>
  <conditionalFormatting sqref="E179:E182">
    <cfRule type="expression" dxfId="288" priority="522" stopIfTrue="1">
      <formula>NOT(ISERROR(SEARCH("2012",E179)))</formula>
    </cfRule>
  </conditionalFormatting>
  <conditionalFormatting sqref="E179:E182">
    <cfRule type="expression" dxfId="287" priority="521" stopIfTrue="1">
      <formula>NOT(ISERROR(SEARCH("2012",E179)))</formula>
    </cfRule>
  </conditionalFormatting>
  <conditionalFormatting sqref="E179:E182">
    <cfRule type="expression" dxfId="286" priority="520" stopIfTrue="1">
      <formula>NOT(ISERROR(SEARCH("2012",E179)))</formula>
    </cfRule>
  </conditionalFormatting>
  <conditionalFormatting sqref="E179:E182">
    <cfRule type="expression" dxfId="285" priority="519" stopIfTrue="1">
      <formula>NOT(ISERROR(SEARCH("2012",E179)))</formula>
    </cfRule>
  </conditionalFormatting>
  <conditionalFormatting sqref="E179:E182">
    <cfRule type="expression" dxfId="284" priority="518" stopIfTrue="1">
      <formula>NOT(ISERROR(SEARCH("2012",E179)))</formula>
    </cfRule>
  </conditionalFormatting>
  <conditionalFormatting sqref="E179:E182">
    <cfRule type="expression" dxfId="283" priority="517" stopIfTrue="1">
      <formula>NOT(ISERROR(SEARCH("2012",E179)))</formula>
    </cfRule>
  </conditionalFormatting>
  <conditionalFormatting sqref="E179:E182">
    <cfRule type="expression" dxfId="282" priority="516" stopIfTrue="1">
      <formula>NOT(ISERROR(SEARCH("2012",E179)))</formula>
    </cfRule>
  </conditionalFormatting>
  <conditionalFormatting sqref="E179:E182">
    <cfRule type="expression" dxfId="281" priority="515" stopIfTrue="1">
      <formula>NOT(ISERROR(SEARCH("2012",E179)))</formula>
    </cfRule>
  </conditionalFormatting>
  <conditionalFormatting sqref="E179:E182">
    <cfRule type="expression" dxfId="280" priority="514" stopIfTrue="1">
      <formula>NOT(ISERROR(SEARCH("2012",E179)))</formula>
    </cfRule>
  </conditionalFormatting>
  <conditionalFormatting sqref="E374">
    <cfRule type="expression" dxfId="279" priority="488" stopIfTrue="1">
      <formula>NOT(ISERROR(SEARCH("2012",E374)))</formula>
    </cfRule>
  </conditionalFormatting>
  <conditionalFormatting sqref="E374">
    <cfRule type="expression" dxfId="278" priority="473" stopIfTrue="1">
      <formula>NOT(ISERROR(SEARCH("2012",E374)))</formula>
    </cfRule>
  </conditionalFormatting>
  <conditionalFormatting sqref="E374">
    <cfRule type="expression" dxfId="277" priority="492" stopIfTrue="1">
      <formula>NOT(ISERROR(SEARCH("2012",E374)))</formula>
    </cfRule>
  </conditionalFormatting>
  <conditionalFormatting sqref="E374">
    <cfRule type="expression" dxfId="276" priority="491" stopIfTrue="1">
      <formula>NOT(ISERROR(SEARCH("2012",E374)))</formula>
    </cfRule>
  </conditionalFormatting>
  <conditionalFormatting sqref="E374">
    <cfRule type="expression" dxfId="275" priority="490" stopIfTrue="1">
      <formula>NOT(ISERROR(SEARCH("2012",E374)))</formula>
    </cfRule>
  </conditionalFormatting>
  <conditionalFormatting sqref="E374">
    <cfRule type="expression" dxfId="274" priority="489" stopIfTrue="1">
      <formula>NOT(ISERROR(SEARCH("2012",E374)))</formula>
    </cfRule>
  </conditionalFormatting>
  <conditionalFormatting sqref="E497">
    <cfRule type="expression" dxfId="273" priority="468" stopIfTrue="1">
      <formula>NOT(ISERROR(SEARCH("2012",E497)))</formula>
    </cfRule>
  </conditionalFormatting>
  <conditionalFormatting sqref="E374">
    <cfRule type="expression" dxfId="272" priority="487" stopIfTrue="1">
      <formula>NOT(ISERROR(SEARCH("2012",E374)))</formula>
    </cfRule>
  </conditionalFormatting>
  <conditionalFormatting sqref="E374">
    <cfRule type="expression" dxfId="271" priority="486" stopIfTrue="1">
      <formula>NOT(ISERROR(SEARCH("2012",E374)))</formula>
    </cfRule>
  </conditionalFormatting>
  <conditionalFormatting sqref="E374">
    <cfRule type="expression" dxfId="270" priority="485" stopIfTrue="1">
      <formula>NOT(ISERROR(SEARCH("2012",E374)))</formula>
    </cfRule>
  </conditionalFormatting>
  <conditionalFormatting sqref="E374">
    <cfRule type="expression" dxfId="269" priority="484" stopIfTrue="1">
      <formula>NOT(ISERROR(SEARCH("2012",E374)))</formula>
    </cfRule>
  </conditionalFormatting>
  <conditionalFormatting sqref="E374">
    <cfRule type="expression" dxfId="268" priority="483" stopIfTrue="1">
      <formula>NOT(ISERROR(SEARCH("2012",E374)))</formula>
    </cfRule>
  </conditionalFormatting>
  <conditionalFormatting sqref="E374">
    <cfRule type="expression" dxfId="267" priority="482" stopIfTrue="1">
      <formula>NOT(ISERROR(SEARCH("2012",E374)))</formula>
    </cfRule>
  </conditionalFormatting>
  <conditionalFormatting sqref="E374">
    <cfRule type="expression" dxfId="266" priority="481" stopIfTrue="1">
      <formula>NOT(ISERROR(SEARCH("2012",E374)))</formula>
    </cfRule>
  </conditionalFormatting>
  <conditionalFormatting sqref="E374">
    <cfRule type="expression" dxfId="265" priority="480" stopIfTrue="1">
      <formula>NOT(ISERROR(SEARCH("2012",E374)))</formula>
    </cfRule>
  </conditionalFormatting>
  <conditionalFormatting sqref="E374">
    <cfRule type="expression" dxfId="264" priority="479" stopIfTrue="1">
      <formula>NOT(ISERROR(SEARCH("2012",E374)))</formula>
    </cfRule>
  </conditionalFormatting>
  <conditionalFormatting sqref="E374">
    <cfRule type="expression" dxfId="263" priority="478" stopIfTrue="1">
      <formula>NOT(ISERROR(SEARCH("2012",E374)))</formula>
    </cfRule>
  </conditionalFormatting>
  <conditionalFormatting sqref="E374">
    <cfRule type="expression" dxfId="262" priority="477" stopIfTrue="1">
      <formula>NOT(ISERROR(SEARCH("2012",E374)))</formula>
    </cfRule>
  </conditionalFormatting>
  <conditionalFormatting sqref="E374">
    <cfRule type="expression" dxfId="261" priority="476" stopIfTrue="1">
      <formula>NOT(ISERROR(SEARCH("2012",E374)))</formula>
    </cfRule>
  </conditionalFormatting>
  <conditionalFormatting sqref="E374">
    <cfRule type="expression" dxfId="260" priority="475" stopIfTrue="1">
      <formula>NOT(ISERROR(SEARCH("2012",E374)))</formula>
    </cfRule>
  </conditionalFormatting>
  <conditionalFormatting sqref="E374">
    <cfRule type="expression" dxfId="259" priority="474" stopIfTrue="1">
      <formula>NOT(ISERROR(SEARCH("2012",E374)))</formula>
    </cfRule>
  </conditionalFormatting>
  <conditionalFormatting sqref="E497">
    <cfRule type="expression" dxfId="258" priority="453" stopIfTrue="1">
      <formula>NOT(ISERROR(SEARCH("2012",E497)))</formula>
    </cfRule>
  </conditionalFormatting>
  <conditionalFormatting sqref="E497">
    <cfRule type="expression" dxfId="257" priority="472" stopIfTrue="1">
      <formula>NOT(ISERROR(SEARCH("2012",E497)))</formula>
    </cfRule>
  </conditionalFormatting>
  <conditionalFormatting sqref="E497">
    <cfRule type="expression" dxfId="256" priority="471" stopIfTrue="1">
      <formula>NOT(ISERROR(SEARCH("2012",E497)))</formula>
    </cfRule>
  </conditionalFormatting>
  <conditionalFormatting sqref="E497">
    <cfRule type="expression" dxfId="255" priority="470" stopIfTrue="1">
      <formula>NOT(ISERROR(SEARCH("2012",E497)))</formula>
    </cfRule>
  </conditionalFormatting>
  <conditionalFormatting sqref="E497">
    <cfRule type="expression" dxfId="254" priority="469" stopIfTrue="1">
      <formula>NOT(ISERROR(SEARCH("2012",E497)))</formula>
    </cfRule>
  </conditionalFormatting>
  <conditionalFormatting sqref="E497">
    <cfRule type="expression" dxfId="253" priority="467" stopIfTrue="1">
      <formula>NOT(ISERROR(SEARCH("2012",E497)))</formula>
    </cfRule>
  </conditionalFormatting>
  <conditionalFormatting sqref="E497">
    <cfRule type="expression" dxfId="252" priority="466" stopIfTrue="1">
      <formula>NOT(ISERROR(SEARCH("2012",E497)))</formula>
    </cfRule>
  </conditionalFormatting>
  <conditionalFormatting sqref="E497">
    <cfRule type="expression" dxfId="251" priority="465" stopIfTrue="1">
      <formula>NOT(ISERROR(SEARCH("2012",E497)))</formula>
    </cfRule>
  </conditionalFormatting>
  <conditionalFormatting sqref="E497">
    <cfRule type="expression" dxfId="250" priority="464" stopIfTrue="1">
      <formula>NOT(ISERROR(SEARCH("2012",E497)))</formula>
    </cfRule>
  </conditionalFormatting>
  <conditionalFormatting sqref="E497">
    <cfRule type="expression" dxfId="249" priority="463" stopIfTrue="1">
      <formula>NOT(ISERROR(SEARCH("2012",E497)))</formula>
    </cfRule>
  </conditionalFormatting>
  <conditionalFormatting sqref="E497">
    <cfRule type="expression" dxfId="248" priority="462" stopIfTrue="1">
      <formula>NOT(ISERROR(SEARCH("2012",E497)))</formula>
    </cfRule>
  </conditionalFormatting>
  <conditionalFormatting sqref="E497">
    <cfRule type="expression" dxfId="247" priority="461" stopIfTrue="1">
      <formula>NOT(ISERROR(SEARCH("2012",E497)))</formula>
    </cfRule>
  </conditionalFormatting>
  <conditionalFormatting sqref="E497">
    <cfRule type="expression" dxfId="246" priority="460" stopIfTrue="1">
      <formula>NOT(ISERROR(SEARCH("2012",E497)))</formula>
    </cfRule>
  </conditionalFormatting>
  <conditionalFormatting sqref="E497">
    <cfRule type="expression" dxfId="245" priority="459" stopIfTrue="1">
      <formula>NOT(ISERROR(SEARCH("2012",E497)))</formula>
    </cfRule>
  </conditionalFormatting>
  <conditionalFormatting sqref="E497">
    <cfRule type="expression" dxfId="244" priority="458" stopIfTrue="1">
      <formula>NOT(ISERROR(SEARCH("2012",E497)))</formula>
    </cfRule>
  </conditionalFormatting>
  <conditionalFormatting sqref="E497">
    <cfRule type="expression" dxfId="243" priority="457" stopIfTrue="1">
      <formula>NOT(ISERROR(SEARCH("2012",E497)))</formula>
    </cfRule>
  </conditionalFormatting>
  <conditionalFormatting sqref="E497">
    <cfRule type="expression" dxfId="242" priority="456" stopIfTrue="1">
      <formula>NOT(ISERROR(SEARCH("2012",E497)))</formula>
    </cfRule>
  </conditionalFormatting>
  <conditionalFormatting sqref="E497">
    <cfRule type="expression" dxfId="241" priority="455" stopIfTrue="1">
      <formula>NOT(ISERROR(SEARCH("2012",E497)))</formula>
    </cfRule>
  </conditionalFormatting>
  <conditionalFormatting sqref="E497">
    <cfRule type="expression" dxfId="240" priority="454" stopIfTrue="1">
      <formula>NOT(ISERROR(SEARCH("2012",E497)))</formula>
    </cfRule>
  </conditionalFormatting>
  <conditionalFormatting sqref="E281">
    <cfRule type="expression" dxfId="239" priority="452" stopIfTrue="1">
      <formula>NOT(ISERROR(SEARCH("2012",E281)))</formula>
    </cfRule>
  </conditionalFormatting>
  <conditionalFormatting sqref="E281">
    <cfRule type="expression" dxfId="238" priority="451" stopIfTrue="1">
      <formula>NOT(ISERROR(SEARCH("2012",E281)))</formula>
    </cfRule>
  </conditionalFormatting>
  <conditionalFormatting sqref="E281">
    <cfRule type="expression" dxfId="237" priority="450" stopIfTrue="1">
      <formula>NOT(ISERROR(SEARCH("2012",E281)))</formula>
    </cfRule>
  </conditionalFormatting>
  <conditionalFormatting sqref="E281">
    <cfRule type="expression" dxfId="236" priority="449" stopIfTrue="1">
      <formula>NOT(ISERROR(SEARCH("2012",E281)))</formula>
    </cfRule>
  </conditionalFormatting>
  <conditionalFormatting sqref="E281">
    <cfRule type="expression" dxfId="235" priority="448" stopIfTrue="1">
      <formula>NOT(ISERROR(SEARCH("2012",E281)))</formula>
    </cfRule>
  </conditionalFormatting>
  <conditionalFormatting sqref="E281">
    <cfRule type="expression" dxfId="234" priority="447" stopIfTrue="1">
      <formula>NOT(ISERROR(SEARCH("2012",E281)))</formula>
    </cfRule>
  </conditionalFormatting>
  <conditionalFormatting sqref="E281">
    <cfRule type="expression" dxfId="233" priority="446" stopIfTrue="1">
      <formula>NOT(ISERROR(SEARCH("2012",E281)))</formula>
    </cfRule>
  </conditionalFormatting>
  <conditionalFormatting sqref="E281">
    <cfRule type="expression" dxfId="232" priority="445" stopIfTrue="1">
      <formula>NOT(ISERROR(SEARCH("2012",E281)))</formula>
    </cfRule>
  </conditionalFormatting>
  <conditionalFormatting sqref="E281">
    <cfRule type="expression" dxfId="231" priority="444" stopIfTrue="1">
      <formula>NOT(ISERROR(SEARCH("2012",E281)))</formula>
    </cfRule>
  </conditionalFormatting>
  <conditionalFormatting sqref="E281">
    <cfRule type="expression" dxfId="230" priority="443" stopIfTrue="1">
      <formula>NOT(ISERROR(SEARCH("2012",E281)))</formula>
    </cfRule>
  </conditionalFormatting>
  <conditionalFormatting sqref="E281">
    <cfRule type="expression" dxfId="229" priority="442" stopIfTrue="1">
      <formula>NOT(ISERROR(SEARCH("2012",E281)))</formula>
    </cfRule>
  </conditionalFormatting>
  <conditionalFormatting sqref="E281">
    <cfRule type="expression" dxfId="228" priority="441" stopIfTrue="1">
      <formula>NOT(ISERROR(SEARCH("2012",E281)))</formula>
    </cfRule>
  </conditionalFormatting>
  <conditionalFormatting sqref="E281">
    <cfRule type="expression" dxfId="227" priority="440" stopIfTrue="1">
      <formula>NOT(ISERROR(SEARCH("2012",E281)))</formula>
    </cfRule>
  </conditionalFormatting>
  <conditionalFormatting sqref="E281">
    <cfRule type="expression" dxfId="226" priority="439" stopIfTrue="1">
      <formula>NOT(ISERROR(SEARCH("2012",E281)))</formula>
    </cfRule>
  </conditionalFormatting>
  <conditionalFormatting sqref="E281">
    <cfRule type="expression" dxfId="225" priority="438" stopIfTrue="1">
      <formula>NOT(ISERROR(SEARCH("2012",E281)))</formula>
    </cfRule>
  </conditionalFormatting>
  <conditionalFormatting sqref="E281">
    <cfRule type="expression" dxfId="224" priority="437" stopIfTrue="1">
      <formula>NOT(ISERROR(SEARCH("2012",E281)))</formula>
    </cfRule>
  </conditionalFormatting>
  <conditionalFormatting sqref="E281">
    <cfRule type="expression" dxfId="223" priority="436" stopIfTrue="1">
      <formula>NOT(ISERROR(SEARCH("2012",E281)))</formula>
    </cfRule>
  </conditionalFormatting>
  <conditionalFormatting sqref="E281">
    <cfRule type="expression" dxfId="222" priority="435" stopIfTrue="1">
      <formula>NOT(ISERROR(SEARCH("2012",E281)))</formula>
    </cfRule>
  </conditionalFormatting>
  <conditionalFormatting sqref="E281">
    <cfRule type="expression" dxfId="221" priority="434" stopIfTrue="1">
      <formula>NOT(ISERROR(SEARCH("2012",E281)))</formula>
    </cfRule>
  </conditionalFormatting>
  <conditionalFormatting sqref="E281">
    <cfRule type="expression" dxfId="220" priority="433" stopIfTrue="1">
      <formula>NOT(ISERROR(SEARCH("2012",E281)))</formula>
    </cfRule>
  </conditionalFormatting>
  <conditionalFormatting sqref="D554:E554">
    <cfRule type="expression" dxfId="219" priority="432" stopIfTrue="1">
      <formula>NOT(ISERROR(SEARCH("2012",D554)))</formula>
    </cfRule>
  </conditionalFormatting>
  <conditionalFormatting sqref="D554">
    <cfRule type="expression" dxfId="218" priority="431" stopIfTrue="1">
      <formula>NOT(ISERROR(SEARCH("2012",D554)))</formula>
    </cfRule>
  </conditionalFormatting>
  <conditionalFormatting sqref="D554">
    <cfRule type="expression" dxfId="217" priority="430" stopIfTrue="1">
      <formula>NOT(ISERROR(SEARCH("2012",D554)))</formula>
    </cfRule>
  </conditionalFormatting>
  <conditionalFormatting sqref="D554">
    <cfRule type="expression" dxfId="216" priority="429" stopIfTrue="1">
      <formula>NOT(ISERROR(SEARCH("2012",D554)))</formula>
    </cfRule>
  </conditionalFormatting>
  <conditionalFormatting sqref="D554">
    <cfRule type="expression" dxfId="215" priority="428" stopIfTrue="1">
      <formula>NOT(ISERROR(SEARCH("2012",D554)))</formula>
    </cfRule>
  </conditionalFormatting>
  <conditionalFormatting sqref="E554">
    <cfRule type="expression" dxfId="214" priority="427" stopIfTrue="1">
      <formula>NOT(ISERROR(SEARCH("2012",E554)))</formula>
    </cfRule>
  </conditionalFormatting>
  <conditionalFormatting sqref="E554">
    <cfRule type="expression" dxfId="213" priority="426" stopIfTrue="1">
      <formula>NOT(ISERROR(SEARCH("2012",E554)))</formula>
    </cfRule>
  </conditionalFormatting>
  <conditionalFormatting sqref="E554">
    <cfRule type="expression" dxfId="212" priority="425" stopIfTrue="1">
      <formula>NOT(ISERROR(SEARCH("2012",E554)))</formula>
    </cfRule>
  </conditionalFormatting>
  <conditionalFormatting sqref="E554">
    <cfRule type="expression" dxfId="211" priority="424" stopIfTrue="1">
      <formula>NOT(ISERROR(SEARCH("2012",E554)))</formula>
    </cfRule>
  </conditionalFormatting>
  <conditionalFormatting sqref="D554">
    <cfRule type="expression" dxfId="210" priority="423" stopIfTrue="1">
      <formula>NOT(ISERROR(SEARCH("2012",D554)))</formula>
    </cfRule>
  </conditionalFormatting>
  <conditionalFormatting sqref="E554">
    <cfRule type="expression" dxfId="209" priority="422" stopIfTrue="1">
      <formula>NOT(ISERROR(SEARCH("2012",E554)))</formula>
    </cfRule>
  </conditionalFormatting>
  <conditionalFormatting sqref="E510">
    <cfRule type="expression" dxfId="208" priority="401" stopIfTrue="1">
      <formula>NOT(ISERROR(SEARCH("2012",E510)))</formula>
    </cfRule>
  </conditionalFormatting>
  <conditionalFormatting sqref="D510:E510">
    <cfRule type="expression" dxfId="207" priority="420" stopIfTrue="1">
      <formula>NOT(ISERROR(SEARCH("2012",D510)))</formula>
    </cfRule>
  </conditionalFormatting>
  <conditionalFormatting sqref="D510">
    <cfRule type="expression" dxfId="206" priority="419" stopIfTrue="1">
      <formula>NOT(ISERROR(SEARCH("2012",D510)))</formula>
    </cfRule>
  </conditionalFormatting>
  <conditionalFormatting sqref="D510">
    <cfRule type="expression" dxfId="205" priority="418" stopIfTrue="1">
      <formula>NOT(ISERROR(SEARCH("2012",D510)))</formula>
    </cfRule>
  </conditionalFormatting>
  <conditionalFormatting sqref="D510">
    <cfRule type="expression" dxfId="204" priority="417" stopIfTrue="1">
      <formula>NOT(ISERROR(SEARCH("2012",D510)))</formula>
    </cfRule>
  </conditionalFormatting>
  <conditionalFormatting sqref="D510">
    <cfRule type="expression" dxfId="203" priority="416" stopIfTrue="1">
      <formula>NOT(ISERROR(SEARCH("2012",D510)))</formula>
    </cfRule>
  </conditionalFormatting>
  <conditionalFormatting sqref="E510">
    <cfRule type="expression" dxfId="202" priority="415" stopIfTrue="1">
      <formula>NOT(ISERROR(SEARCH("2012",E510)))</formula>
    </cfRule>
  </conditionalFormatting>
  <conditionalFormatting sqref="E510">
    <cfRule type="expression" dxfId="201" priority="414" stopIfTrue="1">
      <formula>NOT(ISERROR(SEARCH("2012",E510)))</formula>
    </cfRule>
  </conditionalFormatting>
  <conditionalFormatting sqref="E510">
    <cfRule type="expression" dxfId="200" priority="413" stopIfTrue="1">
      <formula>NOT(ISERROR(SEARCH("2012",E510)))</formula>
    </cfRule>
  </conditionalFormatting>
  <conditionalFormatting sqref="E510">
    <cfRule type="expression" dxfId="199" priority="412" stopIfTrue="1">
      <formula>NOT(ISERROR(SEARCH("2012",E510)))</formula>
    </cfRule>
  </conditionalFormatting>
  <conditionalFormatting sqref="D510:E510">
    <cfRule type="expression" dxfId="198" priority="411" stopIfTrue="1">
      <formula>NOT(ISERROR(SEARCH("2012",D510)))</formula>
    </cfRule>
  </conditionalFormatting>
  <conditionalFormatting sqref="D510">
    <cfRule type="expression" dxfId="197" priority="410" stopIfTrue="1">
      <formula>NOT(ISERROR(SEARCH("2012",D510)))</formula>
    </cfRule>
  </conditionalFormatting>
  <conditionalFormatting sqref="D510">
    <cfRule type="expression" dxfId="196" priority="409" stopIfTrue="1">
      <formula>NOT(ISERROR(SEARCH("2012",D510)))</formula>
    </cfRule>
  </conditionalFormatting>
  <conditionalFormatting sqref="D510">
    <cfRule type="expression" dxfId="195" priority="408" stopIfTrue="1">
      <formula>NOT(ISERROR(SEARCH("2012",D510)))</formula>
    </cfRule>
  </conditionalFormatting>
  <conditionalFormatting sqref="D510">
    <cfRule type="expression" dxfId="194" priority="407" stopIfTrue="1">
      <formula>NOT(ISERROR(SEARCH("2012",D510)))</formula>
    </cfRule>
  </conditionalFormatting>
  <conditionalFormatting sqref="E510">
    <cfRule type="expression" dxfId="193" priority="406" stopIfTrue="1">
      <formula>NOT(ISERROR(SEARCH("2012",E510)))</formula>
    </cfRule>
  </conditionalFormatting>
  <conditionalFormatting sqref="E510">
    <cfRule type="expression" dxfId="192" priority="405" stopIfTrue="1">
      <formula>NOT(ISERROR(SEARCH("2012",E510)))</formula>
    </cfRule>
  </conditionalFormatting>
  <conditionalFormatting sqref="E510">
    <cfRule type="expression" dxfId="191" priority="404" stopIfTrue="1">
      <formula>NOT(ISERROR(SEARCH("2012",E510)))</formula>
    </cfRule>
  </conditionalFormatting>
  <conditionalFormatting sqref="E510">
    <cfRule type="expression" dxfId="190" priority="403" stopIfTrue="1">
      <formula>NOT(ISERROR(SEARCH("2012",E510)))</formula>
    </cfRule>
  </conditionalFormatting>
  <conditionalFormatting sqref="D510">
    <cfRule type="expression" dxfId="189" priority="402" stopIfTrue="1">
      <formula>NOT(ISERROR(SEARCH("2012",D510)))</formula>
    </cfRule>
  </conditionalFormatting>
  <conditionalFormatting sqref="E779">
    <cfRule type="expression" dxfId="188" priority="383" stopIfTrue="1">
      <formula>NOT(ISERROR(SEARCH("2012",E779)))</formula>
    </cfRule>
  </conditionalFormatting>
  <conditionalFormatting sqref="D779:E779">
    <cfRule type="expression" dxfId="187" priority="400" stopIfTrue="1">
      <formula>NOT(ISERROR(SEARCH("2012",D779)))</formula>
    </cfRule>
  </conditionalFormatting>
  <conditionalFormatting sqref="D779">
    <cfRule type="expression" dxfId="186" priority="399" stopIfTrue="1">
      <formula>NOT(ISERROR(SEARCH("2012",D779)))</formula>
    </cfRule>
  </conditionalFormatting>
  <conditionalFormatting sqref="D779">
    <cfRule type="expression" dxfId="185" priority="398" stopIfTrue="1">
      <formula>NOT(ISERROR(SEARCH("2012",D779)))</formula>
    </cfRule>
  </conditionalFormatting>
  <conditionalFormatting sqref="D779">
    <cfRule type="expression" dxfId="184" priority="397" stopIfTrue="1">
      <formula>NOT(ISERROR(SEARCH("2012",D779)))</formula>
    </cfRule>
  </conditionalFormatting>
  <conditionalFormatting sqref="D779">
    <cfRule type="expression" dxfId="183" priority="396" stopIfTrue="1">
      <formula>NOT(ISERROR(SEARCH("2012",D779)))</formula>
    </cfRule>
  </conditionalFormatting>
  <conditionalFormatting sqref="E779">
    <cfRule type="expression" dxfId="182" priority="395" stopIfTrue="1">
      <formula>NOT(ISERROR(SEARCH("2012",E779)))</formula>
    </cfRule>
  </conditionalFormatting>
  <conditionalFormatting sqref="E779">
    <cfRule type="expression" dxfId="181" priority="394" stopIfTrue="1">
      <formula>NOT(ISERROR(SEARCH("2012",E779)))</formula>
    </cfRule>
  </conditionalFormatting>
  <conditionalFormatting sqref="E779">
    <cfRule type="expression" dxfId="180" priority="393" stopIfTrue="1">
      <formula>NOT(ISERROR(SEARCH("2012",E779)))</formula>
    </cfRule>
  </conditionalFormatting>
  <conditionalFormatting sqref="E779">
    <cfRule type="expression" dxfId="179" priority="392" stopIfTrue="1">
      <formula>NOT(ISERROR(SEARCH("2012",E779)))</formula>
    </cfRule>
  </conditionalFormatting>
  <conditionalFormatting sqref="D779:E779">
    <cfRule type="expression" dxfId="178" priority="391" stopIfTrue="1">
      <formula>NOT(ISERROR(SEARCH("2012",D779)))</formula>
    </cfRule>
  </conditionalFormatting>
  <conditionalFormatting sqref="D779">
    <cfRule type="expression" dxfId="177" priority="390" stopIfTrue="1">
      <formula>NOT(ISERROR(SEARCH("2012",D779)))</formula>
    </cfRule>
  </conditionalFormatting>
  <conditionalFormatting sqref="D779">
    <cfRule type="expression" dxfId="176" priority="389" stopIfTrue="1">
      <formula>NOT(ISERROR(SEARCH("2012",D779)))</formula>
    </cfRule>
  </conditionalFormatting>
  <conditionalFormatting sqref="D779">
    <cfRule type="expression" dxfId="175" priority="388" stopIfTrue="1">
      <formula>NOT(ISERROR(SEARCH("2012",D779)))</formula>
    </cfRule>
  </conditionalFormatting>
  <conditionalFormatting sqref="D779">
    <cfRule type="expression" dxfId="174" priority="387" stopIfTrue="1">
      <formula>NOT(ISERROR(SEARCH("2012",D779)))</formula>
    </cfRule>
  </conditionalFormatting>
  <conditionalFormatting sqref="E779">
    <cfRule type="expression" dxfId="173" priority="386" stopIfTrue="1">
      <formula>NOT(ISERROR(SEARCH("2012",E779)))</formula>
    </cfRule>
  </conditionalFormatting>
  <conditionalFormatting sqref="E779">
    <cfRule type="expression" dxfId="172" priority="385" stopIfTrue="1">
      <formula>NOT(ISERROR(SEARCH("2012",E779)))</formula>
    </cfRule>
  </conditionalFormatting>
  <conditionalFormatting sqref="E779">
    <cfRule type="expression" dxfId="171" priority="384" stopIfTrue="1">
      <formula>NOT(ISERROR(SEARCH("2012",E779)))</formula>
    </cfRule>
  </conditionalFormatting>
  <conditionalFormatting sqref="E546">
    <cfRule type="expression" dxfId="170" priority="355" stopIfTrue="1">
      <formula>NOT(ISERROR(SEARCH("2012",E546)))</formula>
    </cfRule>
  </conditionalFormatting>
  <conditionalFormatting sqref="D546:E546">
    <cfRule type="expression" dxfId="169" priority="382" stopIfTrue="1">
      <formula>NOT(ISERROR(SEARCH("2012",D546)))</formula>
    </cfRule>
  </conditionalFormatting>
  <conditionalFormatting sqref="D546">
    <cfRule type="expression" dxfId="168" priority="381" stopIfTrue="1">
      <formula>NOT(ISERROR(SEARCH("2012",D546)))</formula>
    </cfRule>
  </conditionalFormatting>
  <conditionalFormatting sqref="D546">
    <cfRule type="expression" dxfId="167" priority="380" stopIfTrue="1">
      <formula>NOT(ISERROR(SEARCH("2012",D546)))</formula>
    </cfRule>
  </conditionalFormatting>
  <conditionalFormatting sqref="D546">
    <cfRule type="expression" dxfId="166" priority="379" stopIfTrue="1">
      <formula>NOT(ISERROR(SEARCH("2012",D546)))</formula>
    </cfRule>
  </conditionalFormatting>
  <conditionalFormatting sqref="D546">
    <cfRule type="expression" dxfId="165" priority="378" stopIfTrue="1">
      <formula>NOT(ISERROR(SEARCH("2012",D546)))</formula>
    </cfRule>
  </conditionalFormatting>
  <conditionalFormatting sqref="E546">
    <cfRule type="expression" dxfId="164" priority="377" stopIfTrue="1">
      <formula>NOT(ISERROR(SEARCH("2012",E546)))</formula>
    </cfRule>
  </conditionalFormatting>
  <conditionalFormatting sqref="E546">
    <cfRule type="expression" dxfId="163" priority="376" stopIfTrue="1">
      <formula>NOT(ISERROR(SEARCH("2012",E546)))</formula>
    </cfRule>
  </conditionalFormatting>
  <conditionalFormatting sqref="E546">
    <cfRule type="expression" dxfId="162" priority="375" stopIfTrue="1">
      <formula>NOT(ISERROR(SEARCH("2012",E546)))</formula>
    </cfRule>
  </conditionalFormatting>
  <conditionalFormatting sqref="E546">
    <cfRule type="expression" dxfId="161" priority="374" stopIfTrue="1">
      <formula>NOT(ISERROR(SEARCH("2012",E546)))</formula>
    </cfRule>
  </conditionalFormatting>
  <conditionalFormatting sqref="D546:E546">
    <cfRule type="expression" dxfId="160" priority="373" stopIfTrue="1">
      <formula>NOT(ISERROR(SEARCH("2012",D546)))</formula>
    </cfRule>
  </conditionalFormatting>
  <conditionalFormatting sqref="D546">
    <cfRule type="expression" dxfId="159" priority="372" stopIfTrue="1">
      <formula>NOT(ISERROR(SEARCH("2012",D546)))</formula>
    </cfRule>
  </conditionalFormatting>
  <conditionalFormatting sqref="D546">
    <cfRule type="expression" dxfId="158" priority="371" stopIfTrue="1">
      <formula>NOT(ISERROR(SEARCH("2012",D546)))</formula>
    </cfRule>
  </conditionalFormatting>
  <conditionalFormatting sqref="D546">
    <cfRule type="expression" dxfId="157" priority="370" stopIfTrue="1">
      <formula>NOT(ISERROR(SEARCH("2012",D546)))</formula>
    </cfRule>
  </conditionalFormatting>
  <conditionalFormatting sqref="D546">
    <cfRule type="expression" dxfId="156" priority="369" stopIfTrue="1">
      <formula>NOT(ISERROR(SEARCH("2012",D546)))</formula>
    </cfRule>
  </conditionalFormatting>
  <conditionalFormatting sqref="E546">
    <cfRule type="expression" dxfId="155" priority="368" stopIfTrue="1">
      <formula>NOT(ISERROR(SEARCH("2012",E546)))</formula>
    </cfRule>
  </conditionalFormatting>
  <conditionalFormatting sqref="E546">
    <cfRule type="expression" dxfId="154" priority="367" stopIfTrue="1">
      <formula>NOT(ISERROR(SEARCH("2012",E546)))</formula>
    </cfRule>
  </conditionalFormatting>
  <conditionalFormatting sqref="E546">
    <cfRule type="expression" dxfId="153" priority="366" stopIfTrue="1">
      <formula>NOT(ISERROR(SEARCH("2012",E546)))</formula>
    </cfRule>
  </conditionalFormatting>
  <conditionalFormatting sqref="E546">
    <cfRule type="expression" dxfId="152" priority="365" stopIfTrue="1">
      <formula>NOT(ISERROR(SEARCH("2012",E546)))</formula>
    </cfRule>
  </conditionalFormatting>
  <conditionalFormatting sqref="E546">
    <cfRule type="expression" dxfId="151" priority="364" stopIfTrue="1">
      <formula>NOT(ISERROR(SEARCH("2012",E546)))</formula>
    </cfRule>
  </conditionalFormatting>
  <conditionalFormatting sqref="E546">
    <cfRule type="expression" dxfId="150" priority="363" stopIfTrue="1">
      <formula>NOT(ISERROR(SEARCH("2012",E546)))</formula>
    </cfRule>
  </conditionalFormatting>
  <conditionalFormatting sqref="E546">
    <cfRule type="expression" dxfId="149" priority="362" stopIfTrue="1">
      <formula>NOT(ISERROR(SEARCH("2012",E546)))</formula>
    </cfRule>
  </conditionalFormatting>
  <conditionalFormatting sqref="E546">
    <cfRule type="expression" dxfId="148" priority="361" stopIfTrue="1">
      <formula>NOT(ISERROR(SEARCH("2012",E546)))</formula>
    </cfRule>
  </conditionalFormatting>
  <conditionalFormatting sqref="E546">
    <cfRule type="expression" dxfId="147" priority="360" stopIfTrue="1">
      <formula>NOT(ISERROR(SEARCH("2012",E546)))</formula>
    </cfRule>
  </conditionalFormatting>
  <conditionalFormatting sqref="E546">
    <cfRule type="expression" dxfId="146" priority="359" stopIfTrue="1">
      <formula>NOT(ISERROR(SEARCH("2012",E546)))</formula>
    </cfRule>
  </conditionalFormatting>
  <conditionalFormatting sqref="E546">
    <cfRule type="expression" dxfId="145" priority="358" stopIfTrue="1">
      <formula>NOT(ISERROR(SEARCH("2012",E546)))</formula>
    </cfRule>
  </conditionalFormatting>
  <conditionalFormatting sqref="E546">
    <cfRule type="expression" dxfId="144" priority="357" stopIfTrue="1">
      <formula>NOT(ISERROR(SEARCH("2012",E546)))</formula>
    </cfRule>
  </conditionalFormatting>
  <conditionalFormatting sqref="E546">
    <cfRule type="expression" dxfId="143" priority="356" stopIfTrue="1">
      <formula>NOT(ISERROR(SEARCH("2012",E546)))</formula>
    </cfRule>
  </conditionalFormatting>
  <conditionalFormatting sqref="D607:E607">
    <cfRule type="expression" dxfId="142" priority="354" stopIfTrue="1">
      <formula>NOT(ISERROR(SEARCH("2012",D607)))</formula>
    </cfRule>
  </conditionalFormatting>
  <conditionalFormatting sqref="J607">
    <cfRule type="containsText" dxfId="141" priority="353" operator="containsText" text="12">
      <formula>NOT(ISERROR(SEARCH("12",J607)))</formula>
    </cfRule>
  </conditionalFormatting>
  <conditionalFormatting sqref="D821:E823">
    <cfRule type="expression" dxfId="140" priority="350" stopIfTrue="1">
      <formula>NOT(ISERROR(SEARCH("2012",D821)))</formula>
    </cfRule>
  </conditionalFormatting>
  <conditionalFormatting sqref="D39:E44">
    <cfRule type="expression" dxfId="139" priority="348" stopIfTrue="1">
      <formula>NOT(ISERROR(SEARCH("2012",D39)))</formula>
    </cfRule>
  </conditionalFormatting>
  <conditionalFormatting sqref="D516:E516">
    <cfRule type="expression" dxfId="138" priority="347" stopIfTrue="1">
      <formula>NOT(ISERROR(SEARCH("2012",D516)))</formula>
    </cfRule>
  </conditionalFormatting>
  <conditionalFormatting sqref="D131:E131">
    <cfRule type="expression" dxfId="137" priority="345" stopIfTrue="1">
      <formula>NOT(ISERROR(SEARCH("2012",D131)))</formula>
    </cfRule>
  </conditionalFormatting>
  <conditionalFormatting sqref="D81:E81">
    <cfRule type="expression" dxfId="136" priority="344" stopIfTrue="1">
      <formula>NOT(ISERROR(SEARCH("2012",D81)))</formula>
    </cfRule>
  </conditionalFormatting>
  <conditionalFormatting sqref="D534:E534 K534">
    <cfRule type="expression" dxfId="135" priority="343" stopIfTrue="1">
      <formula>NOT(ISERROR(SEARCH("2012",D534)))</formula>
    </cfRule>
  </conditionalFormatting>
  <conditionalFormatting sqref="J534">
    <cfRule type="containsText" dxfId="134" priority="342" operator="containsText" text="12">
      <formula>NOT(ISERROR(SEARCH("12",J534)))</formula>
    </cfRule>
  </conditionalFormatting>
  <conditionalFormatting sqref="D723:E724">
    <cfRule type="expression" dxfId="133" priority="341" stopIfTrue="1">
      <formula>NOT(ISERROR(SEARCH("2012",D723)))</formula>
    </cfRule>
  </conditionalFormatting>
  <conditionalFormatting sqref="D793:E795">
    <cfRule type="expression" dxfId="132" priority="340" stopIfTrue="1">
      <formula>NOT(ISERROR(SEARCH("2012",D793)))</formula>
    </cfRule>
  </conditionalFormatting>
  <conditionalFormatting sqref="D743:E743">
    <cfRule type="expression" dxfId="131" priority="339" stopIfTrue="1">
      <formula>NOT(ISERROR(SEARCH("2012",D743)))</formula>
    </cfRule>
  </conditionalFormatting>
  <conditionalFormatting sqref="D625:E625">
    <cfRule type="expression" dxfId="130" priority="338" stopIfTrue="1">
      <formula>NOT(ISERROR(SEARCH("2012",D625)))</formula>
    </cfRule>
  </conditionalFormatting>
  <conditionalFormatting sqref="J625">
    <cfRule type="containsText" dxfId="129" priority="337" operator="containsText" text="12">
      <formula>NOT(ISERROR(SEARCH("12",J625)))</formula>
    </cfRule>
  </conditionalFormatting>
  <conditionalFormatting sqref="D625">
    <cfRule type="expression" dxfId="128" priority="336" stopIfTrue="1">
      <formula>NOT(ISERROR(SEARCH("2012",D625)))</formula>
    </cfRule>
  </conditionalFormatting>
  <conditionalFormatting sqref="E625">
    <cfRule type="expression" dxfId="127" priority="335" stopIfTrue="1">
      <formula>NOT(ISERROR(SEARCH("2012",E625)))</formula>
    </cfRule>
  </conditionalFormatting>
  <conditionalFormatting sqref="J625">
    <cfRule type="containsText" dxfId="126" priority="334" operator="containsText" text="12">
      <formula>NOT(ISERROR(SEARCH("12",J625)))</formula>
    </cfRule>
  </conditionalFormatting>
  <conditionalFormatting sqref="K674 D674:E674">
    <cfRule type="expression" dxfId="125" priority="333" stopIfTrue="1">
      <formula>NOT(ISERROR(SEARCH("2012",D674)))</formula>
    </cfRule>
  </conditionalFormatting>
  <conditionalFormatting sqref="J674">
    <cfRule type="containsText" dxfId="124" priority="332" operator="containsText" text="12">
      <formula>NOT(ISERROR(SEARCH("12",J674)))</formula>
    </cfRule>
  </conditionalFormatting>
  <conditionalFormatting sqref="D674">
    <cfRule type="expression" dxfId="123" priority="331" stopIfTrue="1">
      <formula>NOT(ISERROR(SEARCH("2012",D674)))</formula>
    </cfRule>
  </conditionalFormatting>
  <conditionalFormatting sqref="E674">
    <cfRule type="expression" dxfId="122" priority="330" stopIfTrue="1">
      <formula>NOT(ISERROR(SEARCH("2012",E674)))</formula>
    </cfRule>
  </conditionalFormatting>
  <conditionalFormatting sqref="J674">
    <cfRule type="containsText" dxfId="121" priority="329" operator="containsText" text="12">
      <formula>NOT(ISERROR(SEARCH("12",J674)))</formula>
    </cfRule>
  </conditionalFormatting>
  <conditionalFormatting sqref="K674">
    <cfRule type="expression" dxfId="120" priority="328" stopIfTrue="1">
      <formula>NOT(ISERROR(SEARCH("2012",K674)))</formula>
    </cfRule>
  </conditionalFormatting>
  <conditionalFormatting sqref="K287:K292 D287:E292">
    <cfRule type="expression" dxfId="119" priority="317" stopIfTrue="1">
      <formula>NOT(ISERROR(SEARCH("2012",D287)))</formula>
    </cfRule>
  </conditionalFormatting>
  <conditionalFormatting sqref="J287:J292">
    <cfRule type="containsText" dxfId="118" priority="316" operator="containsText" text="12">
      <formula>NOT(ISERROR(SEARCH("12",J287)))</formula>
    </cfRule>
  </conditionalFormatting>
  <conditionalFormatting sqref="D287:D292">
    <cfRule type="expression" dxfId="117" priority="315" stopIfTrue="1">
      <formula>NOT(ISERROR(SEARCH("2012",D287)))</formula>
    </cfRule>
  </conditionalFormatting>
  <conditionalFormatting sqref="E287:E292">
    <cfRule type="expression" dxfId="116" priority="314" stopIfTrue="1">
      <formula>NOT(ISERROR(SEARCH("2012",E287)))</formula>
    </cfRule>
  </conditionalFormatting>
  <conditionalFormatting sqref="J287:J292">
    <cfRule type="containsText" dxfId="115" priority="313" operator="containsText" text="12">
      <formula>NOT(ISERROR(SEARCH("12",J287)))</formula>
    </cfRule>
  </conditionalFormatting>
  <conditionalFormatting sqref="K287:K292">
    <cfRule type="expression" dxfId="114" priority="312" stopIfTrue="1">
      <formula>NOT(ISERROR(SEARCH("2012",K287)))</formula>
    </cfRule>
  </conditionalFormatting>
  <conditionalFormatting sqref="J15">
    <cfRule type="containsText" dxfId="113" priority="310" operator="containsText" text="12">
      <formula>NOT(ISERROR(SEARCH("12",J15)))</formula>
    </cfRule>
  </conditionalFormatting>
  <conditionalFormatting sqref="K15 D15:E15">
    <cfRule type="expression" dxfId="112" priority="311" stopIfTrue="1">
      <formula>NOT(ISERROR(SEARCH("2012",D15)))</formula>
    </cfRule>
  </conditionalFormatting>
  <conditionalFormatting sqref="K45 D45:E45">
    <cfRule type="expression" dxfId="111" priority="309" stopIfTrue="1">
      <formula>NOT(ISERROR(SEARCH("2012",D45)))</formula>
    </cfRule>
  </conditionalFormatting>
  <conditionalFormatting sqref="J45">
    <cfRule type="containsText" dxfId="110" priority="308" operator="containsText" text="12">
      <formula>NOT(ISERROR(SEARCH("12",J45)))</formula>
    </cfRule>
  </conditionalFormatting>
  <conditionalFormatting sqref="D502:E503">
    <cfRule type="expression" dxfId="109" priority="307" stopIfTrue="1">
      <formula>NOT(ISERROR(SEARCH("2012",D502)))</formula>
    </cfRule>
  </conditionalFormatting>
  <conditionalFormatting sqref="K132 D132:E132">
    <cfRule type="expression" dxfId="108" priority="304" stopIfTrue="1">
      <formula>NOT(ISERROR(SEARCH("2012",D132)))</formula>
    </cfRule>
  </conditionalFormatting>
  <conditionalFormatting sqref="J132">
    <cfRule type="containsText" dxfId="107" priority="303" operator="containsText" text="12">
      <formula>NOT(ISERROR(SEARCH("12",J132)))</formula>
    </cfRule>
  </conditionalFormatting>
  <conditionalFormatting sqref="K133 D133:E133">
    <cfRule type="expression" dxfId="106" priority="302" stopIfTrue="1">
      <formula>NOT(ISERROR(SEARCH("2012",D133)))</formula>
    </cfRule>
  </conditionalFormatting>
  <conditionalFormatting sqref="J133">
    <cfRule type="containsText" dxfId="105" priority="301" operator="containsText" text="12">
      <formula>NOT(ISERROR(SEARCH("12",J133)))</formula>
    </cfRule>
  </conditionalFormatting>
  <conditionalFormatting sqref="D133:E133">
    <cfRule type="expression" dxfId="104" priority="300" stopIfTrue="1">
      <formula>NOT(ISERROR(SEARCH("2012",D133)))</formula>
    </cfRule>
  </conditionalFormatting>
  <conditionalFormatting sqref="D223:E226">
    <cfRule type="expression" dxfId="103" priority="299" stopIfTrue="1">
      <formula>NOT(ISERROR(SEARCH("2012",D223)))</formula>
    </cfRule>
  </conditionalFormatting>
  <conditionalFormatting sqref="K46 D46:E46">
    <cfRule type="expression" dxfId="102" priority="297" stopIfTrue="1">
      <formula>NOT(ISERROR(SEARCH("2012",D46)))</formula>
    </cfRule>
  </conditionalFormatting>
  <conditionalFormatting sqref="J46">
    <cfRule type="containsText" dxfId="101" priority="296" operator="containsText" text="12">
      <formula>NOT(ISERROR(SEARCH("12",J46)))</formula>
    </cfRule>
  </conditionalFormatting>
  <conditionalFormatting sqref="D47:E53">
    <cfRule type="expression" dxfId="100" priority="295" stopIfTrue="1">
      <formula>NOT(ISERROR(SEARCH("2012",D47)))</formula>
    </cfRule>
  </conditionalFormatting>
  <conditionalFormatting sqref="K247 E247">
    <cfRule type="expression" dxfId="99" priority="293" stopIfTrue="1">
      <formula>NOT(ISERROR(SEARCH("2012",E247)))</formula>
    </cfRule>
  </conditionalFormatting>
  <conditionalFormatting sqref="J247">
    <cfRule type="containsText" dxfId="98" priority="292" operator="containsText" text="12">
      <formula>NOT(ISERROR(SEARCH("12",J247)))</formula>
    </cfRule>
  </conditionalFormatting>
  <conditionalFormatting sqref="K248 E248">
    <cfRule type="expression" dxfId="97" priority="291" stopIfTrue="1">
      <formula>NOT(ISERROR(SEARCH("2012",E248)))</formula>
    </cfRule>
  </conditionalFormatting>
  <conditionalFormatting sqref="J248">
    <cfRule type="containsText" dxfId="96" priority="290" operator="containsText" text="12">
      <formula>NOT(ISERROR(SEARCH("12",J248)))</formula>
    </cfRule>
  </conditionalFormatting>
  <conditionalFormatting sqref="K134 D134:E134">
    <cfRule type="expression" dxfId="95" priority="289" stopIfTrue="1">
      <formula>NOT(ISERROR(SEARCH("2012",D134)))</formula>
    </cfRule>
  </conditionalFormatting>
  <conditionalFormatting sqref="J134">
    <cfRule type="containsText" dxfId="94" priority="288" operator="containsText" text="12">
      <formula>NOT(ISERROR(SEARCH("12",J134)))</formula>
    </cfRule>
  </conditionalFormatting>
  <conditionalFormatting sqref="D134:E134">
    <cfRule type="expression" dxfId="93" priority="287" stopIfTrue="1">
      <formula>NOT(ISERROR(SEARCH("2012",D134)))</formula>
    </cfRule>
  </conditionalFormatting>
  <conditionalFormatting sqref="D161:E164">
    <cfRule type="expression" dxfId="92" priority="286" stopIfTrue="1">
      <formula>NOT(ISERROR(SEARCH("2012",D161)))</formula>
    </cfRule>
  </conditionalFormatting>
  <conditionalFormatting sqref="K708 D708:E708">
    <cfRule type="expression" dxfId="91" priority="284" stopIfTrue="1">
      <formula>NOT(ISERROR(SEARCH("2012",D708)))</formula>
    </cfRule>
  </conditionalFormatting>
  <conditionalFormatting sqref="J708">
    <cfRule type="containsText" dxfId="90" priority="283" operator="containsText" text="12">
      <formula>NOT(ISERROR(SEARCH("12",J708)))</formula>
    </cfRule>
  </conditionalFormatting>
  <conditionalFormatting sqref="J708">
    <cfRule type="containsText" dxfId="89" priority="282" operator="containsText" text="12">
      <formula>NOT(ISERROR(SEARCH("12",J708)))</formula>
    </cfRule>
  </conditionalFormatting>
  <conditionalFormatting sqref="J250">
    <cfRule type="containsText" dxfId="88" priority="104" operator="containsText" text="12">
      <formula>NOT(ISERROR(SEARCH("12",J250)))</formula>
    </cfRule>
  </conditionalFormatting>
  <conditionalFormatting sqref="J227">
    <cfRule type="containsText" dxfId="87" priority="103" operator="containsText" text="12">
      <formula>NOT(ISERROR(SEARCH("12",J227)))</formula>
    </cfRule>
  </conditionalFormatting>
  <conditionalFormatting sqref="J228:J229">
    <cfRule type="containsText" dxfId="86" priority="102" operator="containsText" text="12">
      <formula>NOT(ISERROR(SEARCH("12",J228)))</formula>
    </cfRule>
  </conditionalFormatting>
  <conditionalFormatting sqref="E135">
    <cfRule type="expression" dxfId="85" priority="89" stopIfTrue="1">
      <formula>NOT(ISERROR(SEARCH("2012",E135)))</formula>
    </cfRule>
  </conditionalFormatting>
  <conditionalFormatting sqref="E135">
    <cfRule type="expression" dxfId="84" priority="88" stopIfTrue="1">
      <formula>NOT(ISERROR(SEARCH("2012",E135)))</formula>
    </cfRule>
  </conditionalFormatting>
  <conditionalFormatting sqref="E136">
    <cfRule type="expression" dxfId="83" priority="87" stopIfTrue="1">
      <formula>NOT(ISERROR(SEARCH("2012",E136)))</formula>
    </cfRule>
  </conditionalFormatting>
  <conditionalFormatting sqref="E136">
    <cfRule type="expression" dxfId="82" priority="86" stopIfTrue="1">
      <formula>NOT(ISERROR(SEARCH("2012",E136)))</formula>
    </cfRule>
  </conditionalFormatting>
  <conditionalFormatting sqref="E137">
    <cfRule type="expression" dxfId="81" priority="85" stopIfTrue="1">
      <formula>NOT(ISERROR(SEARCH("2012",E137)))</formula>
    </cfRule>
  </conditionalFormatting>
  <conditionalFormatting sqref="E137">
    <cfRule type="expression" dxfId="80" priority="84" stopIfTrue="1">
      <formula>NOT(ISERROR(SEARCH("2012",E137)))</formula>
    </cfRule>
  </conditionalFormatting>
  <conditionalFormatting sqref="E138">
    <cfRule type="expression" dxfId="79" priority="83" stopIfTrue="1">
      <formula>NOT(ISERROR(SEARCH("2012",E138)))</formula>
    </cfRule>
  </conditionalFormatting>
  <conditionalFormatting sqref="E138">
    <cfRule type="expression" dxfId="78" priority="82" stopIfTrue="1">
      <formula>NOT(ISERROR(SEARCH("2012",E138)))</formula>
    </cfRule>
  </conditionalFormatting>
  <conditionalFormatting sqref="J55">
    <cfRule type="containsText" dxfId="77" priority="81" operator="containsText" text="12">
      <formula>NOT(ISERROR(SEARCH("12",J55)))</formula>
    </cfRule>
  </conditionalFormatting>
  <conditionalFormatting sqref="J55">
    <cfRule type="containsText" dxfId="76" priority="80" operator="containsText" text="12">
      <formula>NOT(ISERROR(SEARCH("12",J55)))</formula>
    </cfRule>
  </conditionalFormatting>
  <conditionalFormatting sqref="J55">
    <cfRule type="containsText" dxfId="75" priority="79" operator="containsText" text="12">
      <formula>NOT(ISERROR(SEARCH("12",J55)))</formula>
    </cfRule>
  </conditionalFormatting>
  <conditionalFormatting sqref="J154">
    <cfRule type="containsText" dxfId="74" priority="78" operator="containsText" text="12">
      <formula>NOT(ISERROR(SEARCH("12",J154)))</formula>
    </cfRule>
  </conditionalFormatting>
  <conditionalFormatting sqref="J154">
    <cfRule type="containsText" dxfId="73" priority="77" operator="containsText" text="12">
      <formula>NOT(ISERROR(SEARCH("12",J154)))</formula>
    </cfRule>
  </conditionalFormatting>
  <conditionalFormatting sqref="J319">
    <cfRule type="containsText" dxfId="72" priority="76" operator="containsText" text="12">
      <formula>NOT(ISERROR(SEARCH("12",J319)))</formula>
    </cfRule>
  </conditionalFormatting>
  <conditionalFormatting sqref="F210:F214">
    <cfRule type="expression" dxfId="71" priority="75" stopIfTrue="1">
      <formula>NOT(ISERROR(SEARCH("2012",F210)))</formula>
    </cfRule>
  </conditionalFormatting>
  <conditionalFormatting sqref="F152">
    <cfRule type="expression" dxfId="70" priority="74" stopIfTrue="1">
      <formula>NOT(ISERROR(SEARCH("2012",F152)))</formula>
    </cfRule>
  </conditionalFormatting>
  <conditionalFormatting sqref="J574">
    <cfRule type="containsText" dxfId="69" priority="73" operator="containsText" text="12">
      <formula>NOT(ISERROR(SEARCH("12",J574)))</formula>
    </cfRule>
  </conditionalFormatting>
  <conditionalFormatting sqref="J574">
    <cfRule type="containsText" dxfId="68" priority="72" operator="containsText" text="12">
      <formula>NOT(ISERROR(SEARCH("12",J574)))</formula>
    </cfRule>
  </conditionalFormatting>
  <conditionalFormatting sqref="J273:J274">
    <cfRule type="containsText" dxfId="67" priority="71" operator="containsText" text="12">
      <formula>NOT(ISERROR(SEARCH("12",J273)))</formula>
    </cfRule>
  </conditionalFormatting>
  <conditionalFormatting sqref="J273:J274">
    <cfRule type="containsText" dxfId="66" priority="70" operator="containsText" text="12">
      <formula>NOT(ISERROR(SEARCH("12",J273)))</formula>
    </cfRule>
  </conditionalFormatting>
  <conditionalFormatting sqref="J308">
    <cfRule type="containsText" dxfId="65" priority="69" operator="containsText" text="12">
      <formula>NOT(ISERROR(SEARCH("12",J308)))</formula>
    </cfRule>
  </conditionalFormatting>
  <conditionalFormatting sqref="J308">
    <cfRule type="containsText" dxfId="64" priority="68" operator="containsText" text="12">
      <formula>NOT(ISERROR(SEARCH("12",J308)))</formula>
    </cfRule>
  </conditionalFormatting>
  <conditionalFormatting sqref="J493">
    <cfRule type="containsText" dxfId="63" priority="67" operator="containsText" text="12">
      <formula>NOT(ISERROR(SEARCH("12",J493)))</formula>
    </cfRule>
  </conditionalFormatting>
  <conditionalFormatting sqref="J493">
    <cfRule type="containsText" dxfId="62" priority="66" operator="containsText" text="12">
      <formula>NOT(ISERROR(SEARCH("12",J493)))</formula>
    </cfRule>
  </conditionalFormatting>
  <conditionalFormatting sqref="J326">
    <cfRule type="containsText" dxfId="61" priority="65" operator="containsText" text="12">
      <formula>NOT(ISERROR(SEARCH("12",J326)))</formula>
    </cfRule>
  </conditionalFormatting>
  <conditionalFormatting sqref="J326">
    <cfRule type="containsText" dxfId="60" priority="64" operator="containsText" text="12">
      <formula>NOT(ISERROR(SEARCH("12",J326)))</formula>
    </cfRule>
  </conditionalFormatting>
  <conditionalFormatting sqref="J484">
    <cfRule type="containsText" dxfId="59" priority="63" operator="containsText" text="12">
      <formula>NOT(ISERROR(SEARCH("12",J484)))</formula>
    </cfRule>
  </conditionalFormatting>
  <conditionalFormatting sqref="J484">
    <cfRule type="containsText" dxfId="58" priority="62" operator="containsText" text="12">
      <formula>NOT(ISERROR(SEARCH("12",J484)))</formula>
    </cfRule>
  </conditionalFormatting>
  <conditionalFormatting sqref="J403">
    <cfRule type="containsText" dxfId="57" priority="61" operator="containsText" text="12">
      <formula>NOT(ISERROR(SEARCH("12",J403)))</formula>
    </cfRule>
  </conditionalFormatting>
  <conditionalFormatting sqref="J403">
    <cfRule type="containsText" dxfId="56" priority="60" operator="containsText" text="12">
      <formula>NOT(ISERROR(SEARCH("12",J403)))</formula>
    </cfRule>
  </conditionalFormatting>
  <conditionalFormatting sqref="J252">
    <cfRule type="containsText" dxfId="55" priority="59" operator="containsText" text="12">
      <formula>NOT(ISERROR(SEARCH("12",J252)))</formula>
    </cfRule>
  </conditionalFormatting>
  <conditionalFormatting sqref="J252">
    <cfRule type="containsText" dxfId="54" priority="58" operator="containsText" text="12">
      <formula>NOT(ISERROR(SEARCH("12",J252)))</formula>
    </cfRule>
  </conditionalFormatting>
  <conditionalFormatting sqref="J807">
    <cfRule type="containsText" dxfId="53" priority="57" operator="containsText" text="12">
      <formula>NOT(ISERROR(SEARCH("12",J807)))</formula>
    </cfRule>
  </conditionalFormatting>
  <conditionalFormatting sqref="J807">
    <cfRule type="containsText" dxfId="52" priority="56" operator="containsText" text="12">
      <formula>NOT(ISERROR(SEARCH("12",J807)))</formula>
    </cfRule>
  </conditionalFormatting>
  <conditionalFormatting sqref="J143">
    <cfRule type="containsText" dxfId="51" priority="55" operator="containsText" text="12">
      <formula>NOT(ISERROR(SEARCH("12",J143)))</formula>
    </cfRule>
  </conditionalFormatting>
  <conditionalFormatting sqref="J143">
    <cfRule type="containsText" dxfId="50" priority="54" operator="containsText" text="12">
      <formula>NOT(ISERROR(SEARCH("12",J143)))</formula>
    </cfRule>
  </conditionalFormatting>
  <conditionalFormatting sqref="J729">
    <cfRule type="containsText" dxfId="49" priority="53" operator="containsText" text="12">
      <formula>NOT(ISERROR(SEARCH("12",J729)))</formula>
    </cfRule>
  </conditionalFormatting>
  <conditionalFormatting sqref="J729">
    <cfRule type="containsText" dxfId="48" priority="52" operator="containsText" text="12">
      <formula>NOT(ISERROR(SEARCH("12",J729)))</formula>
    </cfRule>
  </conditionalFormatting>
  <conditionalFormatting sqref="J91:J92">
    <cfRule type="containsText" dxfId="47" priority="51" operator="containsText" text="12">
      <formula>NOT(ISERROR(SEARCH("12",J91)))</formula>
    </cfRule>
  </conditionalFormatting>
  <conditionalFormatting sqref="J91:J92">
    <cfRule type="containsText" dxfId="46" priority="50" operator="containsText" text="12">
      <formula>NOT(ISERROR(SEARCH("12",J91)))</formula>
    </cfRule>
  </conditionalFormatting>
  <conditionalFormatting sqref="J610">
    <cfRule type="containsText" dxfId="45" priority="49" operator="containsText" text="12">
      <formula>NOT(ISERROR(SEARCH("12",J610)))</formula>
    </cfRule>
  </conditionalFormatting>
  <conditionalFormatting sqref="J610">
    <cfRule type="containsText" dxfId="44" priority="48" operator="containsText" text="12">
      <formula>NOT(ISERROR(SEARCH("12",J610)))</formula>
    </cfRule>
  </conditionalFormatting>
  <conditionalFormatting sqref="J839">
    <cfRule type="containsText" dxfId="43" priority="47" operator="containsText" text="12">
      <formula>NOT(ISERROR(SEARCH("12",J839)))</formula>
    </cfRule>
  </conditionalFormatting>
  <conditionalFormatting sqref="J839">
    <cfRule type="containsText" dxfId="42" priority="46" operator="containsText" text="12">
      <formula>NOT(ISERROR(SEARCH("12",J839)))</formula>
    </cfRule>
  </conditionalFormatting>
  <conditionalFormatting sqref="J638">
    <cfRule type="containsText" dxfId="41" priority="45" operator="containsText" text="12">
      <formula>NOT(ISERROR(SEARCH("12",J638)))</formula>
    </cfRule>
  </conditionalFormatting>
  <conditionalFormatting sqref="J638">
    <cfRule type="containsText" dxfId="40" priority="44" operator="containsText" text="12">
      <formula>NOT(ISERROR(SEARCH("12",J638)))</formula>
    </cfRule>
  </conditionalFormatting>
  <conditionalFormatting sqref="J656">
    <cfRule type="containsText" dxfId="39" priority="42" operator="containsText" text="12">
      <formula>NOT(ISERROR(SEARCH("12",J656)))</formula>
    </cfRule>
  </conditionalFormatting>
  <conditionalFormatting sqref="J293">
    <cfRule type="containsText" dxfId="38" priority="41" operator="containsText" text="12">
      <formula>NOT(ISERROR(SEARCH("12",J293)))</formula>
    </cfRule>
  </conditionalFormatting>
  <conditionalFormatting sqref="J293">
    <cfRule type="containsText" dxfId="37" priority="40" operator="containsText" text="12">
      <formula>NOT(ISERROR(SEARCH("12",J293)))</formula>
    </cfRule>
  </conditionalFormatting>
  <conditionalFormatting sqref="J293">
    <cfRule type="containsText" dxfId="36" priority="39" operator="containsText" text="12">
      <formula>NOT(ISERROR(SEARCH("12",J293)))</formula>
    </cfRule>
  </conditionalFormatting>
  <conditionalFormatting sqref="J230">
    <cfRule type="containsText" dxfId="35" priority="38" operator="containsText" text="12">
      <formula>NOT(ISERROR(SEARCH("12",J230)))</formula>
    </cfRule>
  </conditionalFormatting>
  <conditionalFormatting sqref="J230">
    <cfRule type="containsText" dxfId="34" priority="37" operator="containsText" text="12">
      <formula>NOT(ISERROR(SEARCH("12",J230)))</formula>
    </cfRule>
  </conditionalFormatting>
  <conditionalFormatting sqref="J230">
    <cfRule type="containsText" dxfId="33" priority="36" operator="containsText" text="12">
      <formula>NOT(ISERROR(SEARCH("12",J230)))</formula>
    </cfRule>
  </conditionalFormatting>
  <conditionalFormatting sqref="J231">
    <cfRule type="containsText" dxfId="32" priority="35" operator="containsText" text="12">
      <formula>NOT(ISERROR(SEARCH("12",J231)))</formula>
    </cfRule>
  </conditionalFormatting>
  <conditionalFormatting sqref="J231">
    <cfRule type="containsText" dxfId="31" priority="34" operator="containsText" text="12">
      <formula>NOT(ISERROR(SEARCH("12",J231)))</formula>
    </cfRule>
  </conditionalFormatting>
  <conditionalFormatting sqref="J231">
    <cfRule type="containsText" dxfId="30" priority="33" operator="containsText" text="12">
      <formula>NOT(ISERROR(SEARCH("12",J231)))</formula>
    </cfRule>
  </conditionalFormatting>
  <conditionalFormatting sqref="J18">
    <cfRule type="containsText" dxfId="29" priority="30" operator="containsText" text="12">
      <formula>NOT(ISERROR(SEARCH("12",J18)))</formula>
    </cfRule>
  </conditionalFormatting>
  <conditionalFormatting sqref="J436">
    <cfRule type="containsText" dxfId="28" priority="28" operator="containsText" text="12">
      <formula>NOT(ISERROR(SEARCH("12",J436)))</formula>
    </cfRule>
  </conditionalFormatting>
  <conditionalFormatting sqref="J440">
    <cfRule type="containsText" dxfId="27" priority="26" operator="containsText" text="12">
      <formula>NOT(ISERROR(SEARCH("12",J440)))</formula>
    </cfRule>
  </conditionalFormatting>
  <conditionalFormatting sqref="H436">
    <cfRule type="duplicateValues" dxfId="26" priority="29"/>
  </conditionalFormatting>
  <conditionalFormatting sqref="J709">
    <cfRule type="containsText" dxfId="25" priority="24" operator="containsText" text="12">
      <formula>NOT(ISERROR(SEARCH("12",J709)))</formula>
    </cfRule>
  </conditionalFormatting>
  <conditionalFormatting sqref="H440">
    <cfRule type="duplicateValues" dxfId="24" priority="27"/>
  </conditionalFormatting>
  <conditionalFormatting sqref="J604">
    <cfRule type="containsText" dxfId="23" priority="22" operator="containsText" text="12">
      <formula>NOT(ISERROR(SEARCH("12",J604)))</formula>
    </cfRule>
  </conditionalFormatting>
  <conditionalFormatting sqref="H709">
    <cfRule type="duplicateValues" dxfId="22" priority="25"/>
  </conditionalFormatting>
  <conditionalFormatting sqref="J357">
    <cfRule type="containsText" dxfId="21" priority="21" operator="containsText" text="12">
      <formula>NOT(ISERROR(SEARCH("12",J357)))</formula>
    </cfRule>
  </conditionalFormatting>
  <conditionalFormatting sqref="H604">
    <cfRule type="duplicateValues" dxfId="20" priority="23"/>
  </conditionalFormatting>
  <conditionalFormatting sqref="J93">
    <cfRule type="containsText" dxfId="19" priority="20" operator="containsText" text="12">
      <formula>NOT(ISERROR(SEARCH("12",J93)))</formula>
    </cfRule>
  </conditionalFormatting>
  <conditionalFormatting sqref="J473">
    <cfRule type="containsText" dxfId="18" priority="19" operator="containsText" text="12">
      <formula>NOT(ISERROR(SEARCH("12",J473)))</formula>
    </cfRule>
  </conditionalFormatting>
  <conditionalFormatting sqref="J646">
    <cfRule type="containsText" dxfId="17" priority="18" operator="containsText" text="12">
      <formula>NOT(ISERROR(SEARCH("12",J646)))</formula>
    </cfRule>
  </conditionalFormatting>
  <conditionalFormatting sqref="J841">
    <cfRule type="containsText" dxfId="16" priority="17" operator="containsText" text="12">
      <formula>NOT(ISERROR(SEARCH("12",J841)))</formula>
    </cfRule>
  </conditionalFormatting>
  <conditionalFormatting sqref="J799">
    <cfRule type="containsText" dxfId="15" priority="15" operator="containsText" text="12">
      <formula>NOT(ISERROR(SEARCH("12",J799)))</formula>
    </cfRule>
  </conditionalFormatting>
  <conditionalFormatting sqref="J834">
    <cfRule type="containsText" dxfId="14" priority="14" operator="containsText" text="12">
      <formula>NOT(ISERROR(SEARCH("12",J834)))</formula>
    </cfRule>
  </conditionalFormatting>
  <conditionalFormatting sqref="H799">
    <cfRule type="duplicateValues" dxfId="13" priority="16"/>
  </conditionalFormatting>
  <conditionalFormatting sqref="J783">
    <cfRule type="containsText" dxfId="12" priority="12" operator="containsText" text="12">
      <formula>NOT(ISERROR(SEARCH("12",J783)))</formula>
    </cfRule>
  </conditionalFormatting>
  <conditionalFormatting sqref="J581">
    <cfRule type="containsText" dxfId="11" priority="10" operator="containsText" text="12">
      <formula>NOT(ISERROR(SEARCH("12",J581)))</formula>
    </cfRule>
  </conditionalFormatting>
  <conditionalFormatting sqref="J783">
    <cfRule type="containsText" dxfId="10" priority="13" operator="containsText" text="12">
      <formula>NOT(ISERROR(SEARCH("12",J783)))</formula>
    </cfRule>
  </conditionalFormatting>
  <conditionalFormatting sqref="J581">
    <cfRule type="containsText" dxfId="9" priority="11" operator="containsText" text="12">
      <formula>NOT(ISERROR(SEARCH("12",J581)))</formula>
    </cfRule>
  </conditionalFormatting>
  <conditionalFormatting sqref="J808">
    <cfRule type="containsText" dxfId="8" priority="9" operator="containsText" text="12">
      <formula>NOT(ISERROR(SEARCH("12",J808)))</formula>
    </cfRule>
  </conditionalFormatting>
  <conditionalFormatting sqref="J761">
    <cfRule type="containsText" dxfId="7" priority="8" operator="containsText" text="12">
      <formula>NOT(ISERROR(SEARCH("12",J761)))</formula>
    </cfRule>
  </conditionalFormatting>
  <conditionalFormatting sqref="J678">
    <cfRule type="containsText" dxfId="6" priority="7" operator="containsText" text="12">
      <formula>NOT(ISERROR(SEARCH("12",J678)))</formula>
    </cfRule>
  </conditionalFormatting>
  <conditionalFormatting sqref="J644">
    <cfRule type="containsText" dxfId="5" priority="6" operator="containsText" text="12">
      <formula>NOT(ISERROR(SEARCH("12",J644)))</formula>
    </cfRule>
  </conditionalFormatting>
  <conditionalFormatting sqref="J457">
    <cfRule type="containsText" dxfId="4" priority="5" operator="containsText" text="12">
      <formula>NOT(ISERROR(SEARCH("12",J457)))</formula>
    </cfRule>
  </conditionalFormatting>
  <conditionalFormatting sqref="H144">
    <cfRule type="duplicateValues" dxfId="3" priority="4"/>
  </conditionalFormatting>
  <conditionalFormatting sqref="J146 J144">
    <cfRule type="containsText" dxfId="2" priority="3" operator="containsText" text="12">
      <formula>NOT(ISERROR(SEARCH("12",J144)))</formula>
    </cfRule>
  </conditionalFormatting>
  <conditionalFormatting sqref="J61">
    <cfRule type="containsText" dxfId="1" priority="2" operator="containsText" text="12">
      <formula>NOT(ISERROR(SEARCH("12",J61)))</formula>
    </cfRule>
  </conditionalFormatting>
  <conditionalFormatting sqref="J23">
    <cfRule type="containsText" dxfId="0" priority="1" operator="containsText" text="12">
      <formula>NOT(ISERROR(SEARCH("12",J23)))</formula>
    </cfRule>
  </conditionalFormatting>
  <hyperlinks>
    <hyperlink ref="M515" r:id="rId1" display="http://www.baidu.com/link?url=2TekOWqBvHTt_be9Dv1L4iqkKdC5C4BBAmvzrjdG89_xKpH9k33gWHh22kbzOmW-LRGxMoPhD4pR8fabpChXrI-_Om_J1L0HtxjIwfH7oDCLnNKikiAVZOHG-RM6BezZ_m9LjAP3H4KIDzdNcwJB4q9V-Ph8x8VPrASxEs8Fhem"/>
    <hyperlink ref="M239" r:id="rId2" display="http://www.baidu.com/link?url=TO90SfhVbzchb4giVd2D0aB9U4LgNZR0JWIaSIjRiP-ytkPXESL7UMrP9s9R6ZzB-wxldeTLao_1fHoYMkxQtNOcD9EcM0X3mTxTV0BVUX_CW4nLUgRyd1g9z8478w2KRA1ogcCQn_Mp9owjRUtZQ6cgTQTk1zDJdZYLLLpT6LW"/>
    <hyperlink ref="M764" r:id="rId3" display="http://www.baidu.com/link?url=2FcmhDMvUbFY4NhFNTviScsSbWxqE7rNlxEqsDLoUs3LRoytBJ-jKNmVIi_Jy9nKb-JKiJKBGDjagREgRyNAZ1_xACQc_O4pln33zhpf5A4_0TDNY7_LosY1bNGHW_EeJsch-GhE96oCXAWeshp2yoiHQXoG1lvgM_xIpDzz2pe"/>
    <hyperlink ref="M429" r:id="rId4" display="http://www.baidu.com/link?url=BNCxmnq3-TbSe7hU-kNz-hfu4q5DWmXsasfvtzbkwvYUvkGVqYmepDqH2hTEusg3AYQjBGGfmDSpwFTSoNroYnYs8uOHNhrSJNNyl_uZEie-25bF3vHbL4k3GZ9BuDbg0XRiPHxdvKNUqQcMbdGyQOMGLVVkXLh3paSu42yMgJq"/>
    <hyperlink ref="M662" r:id="rId5" display="http://www.gewara.com/movie/searchCinema.xhtml?countycode=230203"/>
    <hyperlink ref="M380" r:id="rId6" display="http://www.gewara.com/movie/searchCinema.xhtml?countycode=130202"/>
  </hyperlinks>
  <pageMargins left="0.7" right="0.7" top="0.75" bottom="0.75" header="0.3" footer="0.3"/>
  <pageSetup paperSize="9" orientation="portrait" r:id="rId7"/>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98"/>
  <sheetViews>
    <sheetView showGridLines="0" zoomScale="80" zoomScaleNormal="80" workbookViewId="0">
      <selection sqref="A1:XFD1048576"/>
    </sheetView>
  </sheetViews>
  <sheetFormatPr defaultRowHeight="14.25"/>
  <cols>
    <col min="1" max="1" width="6.625" customWidth="1"/>
    <col min="2" max="2" width="14.75" bestFit="1" customWidth="1"/>
    <col min="3" max="3" width="81.625" bestFit="1" customWidth="1"/>
    <col min="4" max="4" width="64.375" customWidth="1"/>
  </cols>
  <sheetData>
    <row r="1" spans="2:6" s="36" customFormat="1" ht="44.25" customHeight="1"/>
    <row r="2" spans="2:6" s="36" customFormat="1" ht="39.950000000000003" customHeight="1">
      <c r="B2" s="517" t="s">
        <v>656</v>
      </c>
      <c r="C2" s="517"/>
      <c r="D2" s="517"/>
    </row>
    <row r="3" spans="2:6" s="36" customFormat="1" ht="11.25" customHeight="1">
      <c r="B3" s="37"/>
      <c r="C3" s="37"/>
      <c r="D3" s="37"/>
    </row>
    <row r="4" spans="2:6" s="36" customFormat="1" ht="30" customHeight="1">
      <c r="B4" s="38" t="s">
        <v>172</v>
      </c>
      <c r="C4" s="38" t="s">
        <v>173</v>
      </c>
      <c r="D4" s="39"/>
      <c r="E4" s="2"/>
      <c r="F4" s="2"/>
    </row>
    <row r="5" spans="2:6" s="36" customFormat="1" ht="20.100000000000001" customHeight="1">
      <c r="B5" s="40" t="s">
        <v>174</v>
      </c>
      <c r="C5" s="41" t="s">
        <v>175</v>
      </c>
      <c r="D5" s="39"/>
      <c r="E5" s="2"/>
      <c r="F5" s="2"/>
    </row>
    <row r="6" spans="2:6" s="36" customFormat="1" ht="20.100000000000001" customHeight="1">
      <c r="B6" s="518" t="s">
        <v>176</v>
      </c>
      <c r="C6" s="42" t="s">
        <v>184</v>
      </c>
      <c r="D6" s="39"/>
      <c r="E6" s="2"/>
      <c r="F6" s="2"/>
    </row>
    <row r="7" spans="2:6" s="36" customFormat="1" ht="20.100000000000001" customHeight="1">
      <c r="B7" s="518"/>
      <c r="C7" s="41" t="s">
        <v>185</v>
      </c>
      <c r="D7" s="39"/>
      <c r="E7" s="2"/>
      <c r="F7" s="2"/>
    </row>
    <row r="8" spans="2:6" s="36" customFormat="1" ht="20.100000000000001" customHeight="1">
      <c r="B8" s="518" t="s">
        <v>177</v>
      </c>
      <c r="C8" s="41" t="s">
        <v>178</v>
      </c>
      <c r="D8" s="39"/>
      <c r="E8" s="2"/>
      <c r="F8" s="2"/>
    </row>
    <row r="9" spans="2:6" s="36" customFormat="1" ht="20.100000000000001" customHeight="1">
      <c r="B9" s="518"/>
      <c r="C9" s="41" t="s">
        <v>179</v>
      </c>
      <c r="D9" s="39"/>
      <c r="E9" s="2"/>
      <c r="F9" s="2"/>
    </row>
    <row r="10" spans="2:6" s="36" customFormat="1" ht="20.100000000000001" customHeight="1">
      <c r="B10" s="40" t="s">
        <v>180</v>
      </c>
      <c r="C10" s="40" t="s">
        <v>181</v>
      </c>
      <c r="D10" s="2"/>
      <c r="E10" s="2"/>
      <c r="F10" s="2"/>
    </row>
    <row r="11" spans="2:6" s="36" customFormat="1" ht="20.100000000000001" customHeight="1">
      <c r="B11" s="519" t="s">
        <v>182</v>
      </c>
      <c r="C11" s="518"/>
      <c r="D11" s="2"/>
      <c r="E11" s="2"/>
      <c r="F11" s="2"/>
    </row>
    <row r="12" spans="2:6" s="36" customFormat="1" ht="20.100000000000001" customHeight="1">
      <c r="B12" s="520" t="s">
        <v>183</v>
      </c>
      <c r="C12" s="518"/>
      <c r="D12" s="2"/>
      <c r="E12" s="2"/>
      <c r="F12" s="2"/>
    </row>
    <row r="13" spans="2:6" s="36" customFormat="1">
      <c r="B13" s="2"/>
      <c r="C13" s="2"/>
      <c r="D13" s="2"/>
      <c r="E13" s="2"/>
      <c r="F13" s="2"/>
    </row>
    <row r="14" spans="2:6" s="36" customFormat="1"/>
    <row r="15" spans="2:6" s="36" customFormat="1" ht="18">
      <c r="B15" s="521" t="s">
        <v>2428</v>
      </c>
      <c r="C15" s="522"/>
    </row>
    <row r="16" spans="2:6" s="36" customFormat="1" ht="19.5" customHeight="1">
      <c r="B16" s="132"/>
      <c r="C16" s="132"/>
    </row>
    <row r="17" spans="2:3" s="36" customFormat="1">
      <c r="B17" s="133" t="s">
        <v>2419</v>
      </c>
      <c r="C17" s="133" t="s">
        <v>2420</v>
      </c>
    </row>
    <row r="18" spans="2:3" s="36" customFormat="1">
      <c r="B18" s="134" t="s">
        <v>2421</v>
      </c>
      <c r="C18" s="134" t="s">
        <v>2422</v>
      </c>
    </row>
    <row r="19" spans="2:3" s="36" customFormat="1">
      <c r="B19" s="523" t="s">
        <v>2423</v>
      </c>
      <c r="C19" s="134" t="s">
        <v>2424</v>
      </c>
    </row>
    <row r="20" spans="2:3">
      <c r="B20" s="524"/>
      <c r="C20" s="134" t="s">
        <v>2429</v>
      </c>
    </row>
    <row r="21" spans="2:3" ht="27">
      <c r="B21" s="523" t="s">
        <v>2425</v>
      </c>
      <c r="C21" s="134" t="s">
        <v>2430</v>
      </c>
    </row>
    <row r="22" spans="2:3" ht="27">
      <c r="B22" s="524"/>
      <c r="C22" s="134" t="s">
        <v>2431</v>
      </c>
    </row>
    <row r="23" spans="2:3" ht="27">
      <c r="B23" s="134" t="s">
        <v>2426</v>
      </c>
      <c r="C23" s="134" t="s">
        <v>2432</v>
      </c>
    </row>
    <row r="24" spans="2:3">
      <c r="B24" s="525" t="s">
        <v>2433</v>
      </c>
      <c r="C24" s="526"/>
    </row>
    <row r="25" spans="2:3">
      <c r="B25" s="525" t="s">
        <v>2427</v>
      </c>
      <c r="C25" s="526"/>
    </row>
    <row r="198" spans="7:7">
      <c r="G198" t="s">
        <v>461</v>
      </c>
    </row>
  </sheetData>
  <mergeCells count="10">
    <mergeCell ref="B15:C15"/>
    <mergeCell ref="B19:B20"/>
    <mergeCell ref="B21:B22"/>
    <mergeCell ref="B24:C24"/>
    <mergeCell ref="B25:C25"/>
    <mergeCell ref="B2:D2"/>
    <mergeCell ref="B6:B7"/>
    <mergeCell ref="B8:B9"/>
    <mergeCell ref="B11:C11"/>
    <mergeCell ref="B12:C12"/>
  </mergeCells>
  <phoneticPr fontId="4" type="noConversion"/>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普通厅映前广告订单</vt:lpstr>
      <vt:lpstr>普通厅刊例</vt:lpstr>
      <vt:lpstr>普通厅列表</vt:lpstr>
      <vt:lpstr>素材要求</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cp:lastPrinted>2016-08-19T03:37:19Z</cp:lastPrinted>
  <dcterms:created xsi:type="dcterms:W3CDTF">2015-10-29T05:32:25Z</dcterms:created>
  <dcterms:modified xsi:type="dcterms:W3CDTF">2018-03-02T06:33:42Z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2052-8.1.0.2424</vt:lpwstr>
  </property>
</Properties>
</file>