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48" windowHeight="13584"/>
  </bookViews>
  <sheets>
    <sheet name="GanttChart" sheetId="9" r:id="rId1"/>
  </sheets>
  <definedNames>
    <definedName name="prevWBS" localSheetId="0">GanttChart!$A1048576</definedName>
    <definedName name="_xlnm.Print_Area" localSheetId="0">GanttChart!$A$1:$BN$37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<sst xmlns="http://schemas.openxmlformats.org/spreadsheetml/2006/main" count="49" uniqueCount="24">
  <si>
    <t>[Project Name] Project Schedule</t>
  </si>
  <si>
    <t>[Company Name]</t>
  </si>
  <si>
    <t xml:space="preserve">Project Start Date </t>
  </si>
  <si>
    <t xml:space="preserve">Display Week </t>
  </si>
  <si>
    <t xml:space="preserve">Project Lead </t>
  </si>
  <si>
    <t>WBS</t>
  </si>
  <si>
    <t>TASK</t>
  </si>
  <si>
    <t>LEAD</t>
  </si>
  <si>
    <t>PREDECESSOR</t>
  </si>
  <si>
    <t>START</t>
  </si>
  <si>
    <t>END</t>
  </si>
  <si>
    <t>DAYS</t>
  </si>
  <si>
    <t>% DONE</t>
  </si>
  <si>
    <t>WORK DAYS</t>
  </si>
  <si>
    <t>[Task Category]</t>
  </si>
  <si>
    <t>[Task]</t>
  </si>
  <si>
    <t>[Name]</t>
  </si>
  <si>
    <t>[Sub-task]</t>
  </si>
  <si>
    <t>TEMPLATE ROWS</t>
  </si>
  <si>
    <t>See the Help worksheet to learn how to use these rows. You can hide these rows before printing.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</si>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</sst>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/d/yyyy\ \(dddd\)"/>
    <numFmt numFmtId="42" formatCode="_ &quot;￥&quot;* #,##0_ ;_ &quot;￥&quot;* \-#,##0_ ;_ &quot;￥&quot;* &quot;-&quot;_ ;_ @_ "/>
    <numFmt numFmtId="177" formatCode="ddd\ m/dd/yy"/>
    <numFmt numFmtId="178" formatCode="d\ mmm\ yyyy"/>
    <numFmt numFmtId="179" formatCode="d"/>
  </numFmts>
  <fonts count="44">
    <font>
      <sz val="10"/>
      <name val="Arial"/>
      <charset val="134"/>
    </font>
    <font>
      <sz val="9"/>
      <name val="Arial"/>
      <charset val="134"/>
      <scheme val="minor"/>
    </font>
    <font>
      <sz val="8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i/>
      <sz val="9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indexed="50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indexed="53"/>
      <name val="Calibri"/>
      <charset val="134"/>
    </font>
    <font>
      <b/>
      <sz val="15"/>
      <color indexed="18"/>
      <name val="Calibri"/>
      <charset val="134"/>
    </font>
    <font>
      <sz val="11"/>
      <color indexed="50"/>
      <name val="Calibri"/>
      <charset val="134"/>
    </font>
    <font>
      <b/>
      <sz val="11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8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sz val="11"/>
      <color indexed="10"/>
      <name val="Calibri"/>
      <charset val="134"/>
    </font>
    <font>
      <b/>
      <sz val="11"/>
      <color indexed="63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theme="0" tint="-0.249946592608417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double">
        <color indexed="50"/>
      </bottom>
      <diagonal/>
    </border>
    <border>
      <left/>
      <right/>
      <top/>
      <bottom style="thick">
        <color indexed="51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/>
    <xf numFmtId="0" fontId="27" fillId="11" borderId="0" applyNumberFormat="0" applyBorder="0" applyAlignment="0" applyProtection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6" fillId="14" borderId="0" applyNumberFormat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8" fillId="12" borderId="22" applyNumberFormat="0" applyAlignment="0" applyProtection="0"/>
    <xf numFmtId="0" fontId="33" fillId="0" borderId="25" applyNumberFormat="0" applyFill="0" applyAlignment="0" applyProtection="0"/>
    <xf numFmtId="0" fontId="0" fillId="15" borderId="28" applyNumberFormat="0" applyFont="0" applyAlignment="0" applyProtection="0"/>
    <xf numFmtId="0" fontId="27" fillId="10" borderId="0" applyNumberFormat="0" applyBorder="0" applyAlignment="0" applyProtection="0"/>
    <xf numFmtId="0" fontId="37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0" fillId="0" borderId="23" applyNumberFormat="0" applyFill="0" applyAlignment="0" applyProtection="0"/>
    <xf numFmtId="0" fontId="32" fillId="0" borderId="27" applyNumberFormat="0" applyFill="0" applyAlignment="0" applyProtection="0"/>
    <xf numFmtId="0" fontId="32" fillId="0" borderId="0" applyNumberFormat="0" applyFill="0" applyBorder="0" applyAlignment="0" applyProtection="0"/>
    <xf numFmtId="0" fontId="29" fillId="13" borderId="21" applyNumberFormat="0" applyAlignment="0" applyProtection="0"/>
    <xf numFmtId="0" fontId="26" fillId="9" borderId="0" applyNumberFormat="0" applyBorder="0" applyAlignment="0" applyProtection="0"/>
    <xf numFmtId="0" fontId="39" fillId="18" borderId="0" applyNumberFormat="0" applyBorder="0" applyAlignment="0" applyProtection="0"/>
    <xf numFmtId="0" fontId="38" fillId="8" borderId="29" applyNumberFormat="0" applyAlignment="0" applyProtection="0"/>
    <xf numFmtId="0" fontId="27" fillId="19" borderId="0" applyNumberFormat="0" applyBorder="0" applyAlignment="0" applyProtection="0"/>
    <xf numFmtId="0" fontId="25" fillId="8" borderId="21" applyNumberFormat="0" applyAlignment="0" applyProtection="0"/>
    <xf numFmtId="0" fontId="31" fillId="0" borderId="24" applyNumberFormat="0" applyFill="0" applyAlignment="0" applyProtection="0"/>
    <xf numFmtId="0" fontId="34" fillId="0" borderId="26" applyNumberFormat="0" applyFill="0" applyAlignment="0" applyProtection="0"/>
    <xf numFmtId="0" fontId="40" fillId="21" borderId="0" applyNumberFormat="0" applyBorder="0" applyAlignment="0" applyProtection="0"/>
    <xf numFmtId="0" fontId="41" fillId="15" borderId="0" applyNumberFormat="0" applyBorder="0" applyAlignment="0" applyProtection="0"/>
    <xf numFmtId="0" fontId="26" fillId="22" borderId="0" applyNumberFormat="0" applyBorder="0" applyAlignment="0" applyProtection="0"/>
    <xf numFmtId="0" fontId="27" fillId="16" borderId="0" applyNumberFormat="0" applyBorder="0" applyAlignment="0" applyProtection="0"/>
    <xf numFmtId="0" fontId="26" fillId="14" borderId="0" applyNumberFormat="0" applyBorder="0" applyAlignment="0" applyProtection="0"/>
    <xf numFmtId="0" fontId="26" fillId="24" borderId="0" applyNumberFormat="0" applyBorder="0" applyAlignment="0" applyProtection="0"/>
    <xf numFmtId="0" fontId="27" fillId="20" borderId="0" applyNumberFormat="0" applyBorder="0" applyAlignment="0" applyProtection="0"/>
    <xf numFmtId="0" fontId="27" fillId="15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7" fillId="20" borderId="0" applyNumberFormat="0" applyBorder="0" applyAlignment="0" applyProtection="0"/>
    <xf numFmtId="0" fontId="26" fillId="17" borderId="0" applyNumberFormat="0" applyBorder="0" applyAlignment="0" applyProtection="0"/>
    <xf numFmtId="0" fontId="27" fillId="19" borderId="0" applyNumberFormat="0" applyBorder="0" applyAlignment="0" applyProtection="0"/>
    <xf numFmtId="0" fontId="27" fillId="11" borderId="0" applyNumberFormat="0" applyBorder="0" applyAlignment="0" applyProtection="0"/>
    <xf numFmtId="0" fontId="26" fillId="23" borderId="0" applyNumberFormat="0" applyBorder="0" applyAlignment="0" applyProtection="0"/>
    <xf numFmtId="0" fontId="27" fillId="16" borderId="0" applyNumberFormat="0" applyBorder="0" applyAlignment="0" applyProtection="0"/>
    <xf numFmtId="0" fontId="26" fillId="22" borderId="0" applyNumberFormat="0" applyBorder="0" applyAlignment="0" applyProtection="0"/>
    <xf numFmtId="0" fontId="26" fillId="25" borderId="0" applyNumberFormat="0" applyBorder="0" applyAlignment="0" applyProtection="0"/>
    <xf numFmtId="0" fontId="27" fillId="15" borderId="0" applyNumberFormat="0" applyBorder="0" applyAlignment="0" applyProtection="0"/>
    <xf numFmtId="0" fontId="26" fillId="13" borderId="0" applyNumberFormat="0" applyBorder="0" applyAlignment="0" applyProtection="0"/>
  </cellStyleXfs>
  <cellXfs count="112">
    <xf numFmtId="0" fontId="0" fillId="0" borderId="0" xfId="0"/>
    <xf numFmtId="0" fontId="0" fillId="0" borderId="0" xfId="0" applyFont="1" applyFill="1" applyBorder="1" applyAlignment="1" applyProtection="1"/>
    <xf numFmtId="0" fontId="1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0" fontId="0" fillId="0" borderId="0" xfId="0" applyProtection="1"/>
    <xf numFmtId="0" fontId="0" fillId="0" borderId="0" xfId="0" applyNumberFormat="1" applyProtection="1"/>
    <xf numFmtId="0" fontId="0" fillId="0" borderId="0" xfId="0" applyFill="1" applyBorder="1" applyProtection="1"/>
    <xf numFmtId="0" fontId="3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vertical="center"/>
      <protection locked="0"/>
    </xf>
    <xf numFmtId="0" fontId="5" fillId="0" borderId="0" xfId="0" applyNumberFormat="1" applyFont="1" applyAlignment="1" applyProtection="1">
      <protection locked="0"/>
    </xf>
    <xf numFmtId="0" fontId="6" fillId="3" borderId="0" xfId="7" applyNumberFormat="1" applyFont="1" applyFill="1" applyAlignment="1" applyProtection="1">
      <alignment horizontal="right"/>
      <protection locked="0"/>
    </xf>
    <xf numFmtId="0" fontId="7" fillId="0" borderId="0" xfId="0" applyFont="1" applyAlignment="1" applyProtection="1">
      <protection locked="0"/>
    </xf>
    <xf numFmtId="0" fontId="0" fillId="3" borderId="0" xfId="0" applyFill="1" applyBorder="1" applyProtection="1"/>
    <xf numFmtId="0" fontId="4" fillId="0" borderId="2" xfId="0" applyNumberFormat="1" applyFont="1" applyBorder="1" applyAlignment="1" applyProtection="1">
      <alignment vertical="center"/>
      <protection locked="0"/>
    </xf>
    <xf numFmtId="0" fontId="0" fillId="0" borderId="3" xfId="0" applyFont="1" applyFill="1" applyBorder="1" applyAlignment="1" applyProtection="1"/>
    <xf numFmtId="0" fontId="0" fillId="0" borderId="3" xfId="0" applyFill="1" applyBorder="1" applyAlignment="1" applyProtection="1"/>
    <xf numFmtId="0" fontId="0" fillId="3" borderId="3" xfId="0" applyFill="1" applyBorder="1" applyProtection="1"/>
    <xf numFmtId="0" fontId="8" fillId="0" borderId="4" xfId="0" applyNumberFormat="1" applyFont="1" applyFill="1" applyBorder="1" applyProtection="1"/>
    <xf numFmtId="0" fontId="8" fillId="0" borderId="0" xfId="0" applyFont="1" applyFill="1" applyAlignment="1" applyProtection="1">
      <alignment horizontal="right" vertical="center"/>
    </xf>
    <xf numFmtId="176" fontId="9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Protection="1"/>
    <xf numFmtId="0" fontId="9" fillId="0" borderId="5" xfId="0" applyNumberFormat="1" applyFont="1" applyFill="1" applyBorder="1" applyAlignment="1" applyProtection="1">
      <alignment horizontal="center" vertical="center"/>
      <protection locked="0"/>
    </xf>
    <xf numFmtId="176" fontId="9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Protection="1"/>
    <xf numFmtId="0" fontId="8" fillId="0" borderId="0" xfId="0" applyNumberFormat="1" applyFont="1" applyProtection="1"/>
    <xf numFmtId="0" fontId="10" fillId="0" borderId="7" xfId="0" applyNumberFormat="1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horizontal="center" vertical="center" wrapText="1"/>
    </xf>
    <xf numFmtId="0" fontId="11" fillId="0" borderId="8" xfId="0" applyNumberFormat="1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/>
    </xf>
    <xf numFmtId="0" fontId="12" fillId="2" borderId="9" xfId="0" applyNumberFormat="1" applyFont="1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177" fontId="1" fillId="2" borderId="9" xfId="0" applyNumberFormat="1" applyFont="1" applyFill="1" applyBorder="1" applyAlignment="1" applyProtection="1">
      <alignment horizontal="right" vertical="center"/>
    </xf>
    <xf numFmtId="177" fontId="1" fillId="2" borderId="9" xfId="0" applyNumberFormat="1" applyFont="1" applyFill="1" applyBorder="1" applyAlignment="1" applyProtection="1">
      <alignment horizontal="center" vertical="center"/>
    </xf>
    <xf numFmtId="1" fontId="1" fillId="2" borderId="9" xfId="6" applyNumberFormat="1" applyFont="1" applyFill="1" applyBorder="1" applyAlignment="1" applyProtection="1">
      <alignment horizontal="center" vertical="center"/>
    </xf>
    <xf numFmtId="9" fontId="1" fillId="2" borderId="9" xfId="6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vertical="center" wrapText="1"/>
    </xf>
    <xf numFmtId="0" fontId="13" fillId="0" borderId="10" xfId="0" applyFont="1" applyFill="1" applyBorder="1" applyAlignment="1" applyProtection="1">
      <alignment horizontal="center" vertical="center"/>
    </xf>
    <xf numFmtId="177" fontId="13" fillId="4" borderId="10" xfId="0" applyNumberFormat="1" applyFont="1" applyFill="1" applyBorder="1" applyAlignment="1" applyProtection="1">
      <alignment horizontal="center" vertical="center"/>
    </xf>
    <xf numFmtId="177" fontId="13" fillId="0" borderId="10" xfId="0" applyNumberFormat="1" applyFont="1" applyBorder="1" applyAlignment="1" applyProtection="1">
      <alignment horizontal="center" vertical="center"/>
    </xf>
    <xf numFmtId="1" fontId="13" fillId="5" borderId="10" xfId="0" applyNumberFormat="1" applyFont="1" applyFill="1" applyBorder="1" applyAlignment="1" applyProtection="1">
      <alignment horizontal="center" vertical="center"/>
    </xf>
    <xf numFmtId="9" fontId="13" fillId="5" borderId="10" xfId="6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2" fillId="2" borderId="1" xfId="0" applyNumberFormat="1" applyFont="1" applyFill="1" applyBorder="1" applyAlignment="1" applyProtection="1">
      <alignment horizontal="left" vertical="center"/>
    </xf>
    <xf numFmtId="0" fontId="12" fillId="2" borderId="1" xfId="0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77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6" applyNumberFormat="1" applyFont="1" applyFill="1" applyBorder="1" applyAlignment="1" applyProtection="1">
      <alignment horizontal="center" vertical="center"/>
    </xf>
    <xf numFmtId="9" fontId="1" fillId="2" borderId="1" xfId="6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</xf>
    <xf numFmtId="1" fontId="1" fillId="0" borderId="1" xfId="6" applyNumberFormat="1" applyFont="1" applyFill="1" applyBorder="1" applyAlignment="1" applyProtection="1">
      <alignment horizontal="center" vertical="center"/>
    </xf>
    <xf numFmtId="9" fontId="1" fillId="0" borderId="1" xfId="6" applyFont="1" applyFill="1" applyBorder="1" applyAlignment="1" applyProtection="1">
      <alignment horizontal="center" vertical="center"/>
    </xf>
    <xf numFmtId="0" fontId="15" fillId="6" borderId="0" xfId="0" applyFont="1" applyFill="1" applyBorder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6" fillId="6" borderId="0" xfId="0" applyFont="1" applyFill="1" applyBorder="1" applyAlignment="1" applyProtection="1">
      <alignment vertical="center"/>
    </xf>
    <xf numFmtId="0" fontId="16" fillId="6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13" fillId="6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left" vertical="center"/>
    </xf>
    <xf numFmtId="0" fontId="17" fillId="7" borderId="11" xfId="0" applyFont="1" applyFill="1" applyBorder="1" applyAlignment="1" applyProtection="1">
      <alignment vertical="center"/>
    </xf>
    <xf numFmtId="0" fontId="13" fillId="7" borderId="11" xfId="0" applyFont="1" applyFill="1" applyBorder="1" applyAlignment="1" applyProtection="1">
      <alignment vertical="center"/>
    </xf>
    <xf numFmtId="0" fontId="13" fillId="0" borderId="10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3" xfId="0" applyBorder="1" applyProtection="1"/>
    <xf numFmtId="0" fontId="18" fillId="0" borderId="3" xfId="7" applyBorder="1" applyAlignment="1" applyProtection="1">
      <alignment horizontal="left"/>
    </xf>
    <xf numFmtId="0" fontId="0" fillId="0" borderId="0" xfId="0" applyFont="1" applyFill="1" applyBorder="1" applyProtection="1"/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3" xfId="0" applyNumberFormat="1" applyFont="1" applyFill="1" applyBorder="1" applyAlignment="1" applyProtection="1">
      <alignment horizontal="center" vertical="center"/>
    </xf>
    <xf numFmtId="178" fontId="9" fillId="0" borderId="12" xfId="0" applyNumberFormat="1" applyFont="1" applyFill="1" applyBorder="1" applyAlignment="1" applyProtection="1">
      <alignment horizontal="center" vertical="center"/>
    </xf>
    <xf numFmtId="178" fontId="9" fillId="0" borderId="13" xfId="0" applyNumberFormat="1" applyFont="1" applyFill="1" applyBorder="1" applyAlignment="1" applyProtection="1">
      <alignment horizontal="center" vertical="center"/>
    </xf>
    <xf numFmtId="179" fontId="20" fillId="0" borderId="12" xfId="0" applyNumberFormat="1" applyFont="1" applyFill="1" applyBorder="1" applyAlignment="1" applyProtection="1">
      <alignment horizontal="center" vertical="center" shrinkToFit="1"/>
    </xf>
    <xf numFmtId="179" fontId="20" fillId="0" borderId="13" xfId="0" applyNumberFormat="1" applyFont="1" applyFill="1" applyBorder="1" applyAlignment="1" applyProtection="1">
      <alignment horizontal="center" vertical="center" shrinkToFit="1"/>
    </xf>
    <xf numFmtId="0" fontId="1" fillId="0" borderId="14" xfId="0" applyNumberFormat="1" applyFont="1" applyFill="1" applyBorder="1" applyAlignment="1" applyProtection="1">
      <alignment horizontal="center" vertical="center" shrinkToFit="1"/>
    </xf>
    <xf numFmtId="0" fontId="1" fillId="0" borderId="15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21" fillId="2" borderId="9" xfId="0" applyNumberFormat="1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left" vertical="center"/>
    </xf>
    <xf numFmtId="1" fontId="13" fillId="0" borderId="10" xfId="0" applyNumberFormat="1" applyFont="1" applyBorder="1" applyAlignment="1" applyProtection="1">
      <alignment horizontal="center" vertical="center"/>
    </xf>
    <xf numFmtId="1" fontId="22" fillId="0" borderId="10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2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1" fontId="21" fillId="0" borderId="1" xfId="0" applyNumberFormat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vertical="center"/>
    </xf>
    <xf numFmtId="1" fontId="13" fillId="0" borderId="10" xfId="0" applyNumberFormat="1" applyFont="1" applyFill="1" applyBorder="1" applyAlignment="1" applyProtection="1">
      <alignment horizontal="center" vertical="center"/>
    </xf>
    <xf numFmtId="1" fontId="22" fillId="0" borderId="10" xfId="0" applyNumberFormat="1" applyFont="1" applyFill="1" applyBorder="1" applyAlignment="1" applyProtection="1">
      <alignment horizontal="center" vertical="center"/>
    </xf>
    <xf numFmtId="0" fontId="19" fillId="0" borderId="16" xfId="0" applyNumberFormat="1" applyFont="1" applyFill="1" applyBorder="1" applyAlignment="1" applyProtection="1">
      <alignment horizontal="center" vertical="center"/>
    </xf>
    <xf numFmtId="178" fontId="9" fillId="0" borderId="16" xfId="0" applyNumberFormat="1" applyFont="1" applyFill="1" applyBorder="1" applyAlignment="1" applyProtection="1">
      <alignment horizontal="center" vertical="center"/>
    </xf>
    <xf numFmtId="179" fontId="20" fillId="0" borderId="16" xfId="0" applyNumberFormat="1" applyFont="1" applyFill="1" applyBorder="1" applyAlignment="1" applyProtection="1">
      <alignment horizontal="center" vertical="center" shrinkToFit="1"/>
    </xf>
    <xf numFmtId="0" fontId="1" fillId="0" borderId="17" xfId="0" applyNumberFormat="1" applyFont="1" applyFill="1" applyBorder="1" applyAlignment="1" applyProtection="1">
      <alignment horizontal="center" vertical="center" shrinkToFit="1"/>
    </xf>
    <xf numFmtId="0" fontId="0" fillId="0" borderId="18" xfId="0" applyBorder="1" applyProtection="1"/>
    <xf numFmtId="0" fontId="19" fillId="0" borderId="19" xfId="0" applyNumberFormat="1" applyFont="1" applyFill="1" applyBorder="1" applyAlignment="1" applyProtection="1">
      <alignment horizontal="center" vertical="center"/>
    </xf>
    <xf numFmtId="178" fontId="9" fillId="0" borderId="19" xfId="0" applyNumberFormat="1" applyFont="1" applyFill="1" applyBorder="1" applyAlignment="1" applyProtection="1">
      <alignment horizontal="center" vertical="center"/>
    </xf>
    <xf numFmtId="179" fontId="20" fillId="0" borderId="19" xfId="0" applyNumberFormat="1" applyFont="1" applyFill="1" applyBorder="1" applyAlignment="1" applyProtection="1">
      <alignment horizontal="center" vertical="center" shrinkToFit="1"/>
    </xf>
    <xf numFmtId="0" fontId="1" fillId="0" borderId="20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4" horiz="1" max="100" min="1" val="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266700</xdr:colOff>
      <xdr:row>5</xdr:row>
      <xdr:rowOff>142875</xdr:rowOff>
    </xdr:from>
    <xdr:to>
      <xdr:col>29</xdr:col>
      <xdr:colOff>57150</xdr:colOff>
      <xdr:row>10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086985" y="1365885"/>
          <a:ext cx="3519805" cy="108204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356225" y="504825"/>
              <a:ext cx="2965450" cy="21907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44"/>
  <sheetViews>
    <sheetView showGridLines="0" tabSelected="1" workbookViewId="0">
      <pane ySplit="7" topLeftCell="A8" activePane="bottomLeft" state="frozen"/>
      <selection/>
      <selection pane="bottomLeft" activeCell="F14" sqref="F14"/>
    </sheetView>
  </sheetViews>
  <sheetFormatPr defaultColWidth="9.13888888888889" defaultRowHeight="13.2"/>
  <cols>
    <col min="1" max="1" width="6.86111111111111" style="7" customWidth="1"/>
    <col min="2" max="2" width="19" style="8" customWidth="1"/>
    <col min="3" max="3" width="7.71296296296296" style="8" customWidth="1"/>
    <col min="4" max="4" width="6.86111111111111" style="9" hidden="1" customWidth="1"/>
    <col min="5" max="6" width="12" style="8" customWidth="1"/>
    <col min="7" max="7" width="6" style="8" customWidth="1"/>
    <col min="8" max="8" width="6.71296296296296" style="8" customWidth="1"/>
    <col min="9" max="9" width="6.42592592592593" style="8" customWidth="1"/>
    <col min="10" max="10" width="1.86111111111111" style="8" customWidth="1"/>
    <col min="11" max="66" width="2.42592592592593" style="8" customWidth="1"/>
    <col min="67" max="16384" width="9.13888888888889" style="10"/>
  </cols>
  <sheetData>
    <row r="1" ht="30" customHeight="1" spans="1:6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ht="18" customHeight="1" spans="1:8">
      <c r="A2" s="12" t="s">
        <v>1</v>
      </c>
      <c r="B2" s="13"/>
      <c r="C2" s="13"/>
      <c r="D2" s="14"/>
      <c r="E2" s="15"/>
      <c r="F2" s="15"/>
      <c r="H2" s="16"/>
    </row>
    <row r="3" ht="13.8" spans="1:66">
      <c r="A3" s="17"/>
      <c r="B3" s="18"/>
      <c r="C3" s="19"/>
      <c r="D3" s="19"/>
      <c r="E3" s="19"/>
      <c r="F3" s="19"/>
      <c r="G3" s="19"/>
      <c r="H3" s="20"/>
      <c r="I3" s="77"/>
      <c r="J3" s="77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107"/>
    </row>
    <row r="4" ht="17.25" customHeight="1" spans="1:66">
      <c r="A4" s="21"/>
      <c r="B4" s="22" t="s">
        <v>2</v>
      </c>
      <c r="C4" s="23">
        <v>44225</v>
      </c>
      <c r="D4" s="23"/>
      <c r="E4" s="23"/>
      <c r="F4" s="24"/>
      <c r="G4" s="22" t="s">
        <v>3</v>
      </c>
      <c r="H4" s="25">
        <v>1</v>
      </c>
      <c r="I4" s="79"/>
      <c r="J4" s="27"/>
      <c r="K4" s="80" t="str">
        <f>"Week "&amp;(K6-($C$4-WEEKDAY($C$4,1)+2))/7+1</f>
        <v>Week 1</v>
      </c>
      <c r="L4" s="81"/>
      <c r="M4" s="81"/>
      <c r="N4" s="81"/>
      <c r="O4" s="81"/>
      <c r="P4" s="81"/>
      <c r="Q4" s="103"/>
      <c r="R4" s="80" t="str">
        <f>"Week "&amp;(R6-($C$4-WEEKDAY($C$4,1)+2))/7+1</f>
        <v>Week 2</v>
      </c>
      <c r="S4" s="81"/>
      <c r="T4" s="81"/>
      <c r="U4" s="81"/>
      <c r="V4" s="81"/>
      <c r="W4" s="81"/>
      <c r="X4" s="103"/>
      <c r="Y4" s="80" t="str">
        <f>"Week "&amp;(Y6-($C$4-WEEKDAY($C$4,1)+2))/7+1</f>
        <v>Week 3</v>
      </c>
      <c r="Z4" s="81"/>
      <c r="AA4" s="81"/>
      <c r="AB4" s="81"/>
      <c r="AC4" s="81"/>
      <c r="AD4" s="81"/>
      <c r="AE4" s="103"/>
      <c r="AF4" s="80" t="str">
        <f>"Week "&amp;(AF6-($C$4-WEEKDAY($C$4,1)+2))/7+1</f>
        <v>Week 4</v>
      </c>
      <c r="AG4" s="81"/>
      <c r="AH4" s="81"/>
      <c r="AI4" s="81"/>
      <c r="AJ4" s="81"/>
      <c r="AK4" s="81"/>
      <c r="AL4" s="103"/>
      <c r="AM4" s="80" t="str">
        <f>"Week "&amp;(AM6-($C$4-WEEKDAY($C$4,1)+2))/7+1</f>
        <v>Week 5</v>
      </c>
      <c r="AN4" s="81"/>
      <c r="AO4" s="81"/>
      <c r="AP4" s="81"/>
      <c r="AQ4" s="81"/>
      <c r="AR4" s="81"/>
      <c r="AS4" s="103"/>
      <c r="AT4" s="80" t="str">
        <f>"Week "&amp;(AT6-($C$4-WEEKDAY($C$4,1)+2))/7+1</f>
        <v>Week 6</v>
      </c>
      <c r="AU4" s="81"/>
      <c r="AV4" s="81"/>
      <c r="AW4" s="81"/>
      <c r="AX4" s="81"/>
      <c r="AY4" s="81"/>
      <c r="AZ4" s="103"/>
      <c r="BA4" s="80" t="str">
        <f>"Week "&amp;(BA6-($C$4-WEEKDAY($C$4,1)+2))/7+1</f>
        <v>Week 7</v>
      </c>
      <c r="BB4" s="81"/>
      <c r="BC4" s="81"/>
      <c r="BD4" s="81"/>
      <c r="BE4" s="81"/>
      <c r="BF4" s="81"/>
      <c r="BG4" s="103"/>
      <c r="BH4" s="80" t="str">
        <f>"Week "&amp;(BH6-($C$4-WEEKDAY($C$4,1)+2))/7+1</f>
        <v>Week 8</v>
      </c>
      <c r="BI4" s="81"/>
      <c r="BJ4" s="81"/>
      <c r="BK4" s="81"/>
      <c r="BL4" s="81"/>
      <c r="BM4" s="81"/>
      <c r="BN4" s="108"/>
    </row>
    <row r="5" ht="17.25" customHeight="1" spans="1:66">
      <c r="A5" s="21"/>
      <c r="B5" s="22" t="s">
        <v>4</v>
      </c>
      <c r="C5" s="26"/>
      <c r="D5" s="26"/>
      <c r="E5" s="26"/>
      <c r="F5" s="27"/>
      <c r="G5" s="27"/>
      <c r="H5" s="27"/>
      <c r="I5" s="27"/>
      <c r="J5" s="27"/>
      <c r="K5" s="82">
        <f>K6</f>
        <v>44221</v>
      </c>
      <c r="L5" s="83"/>
      <c r="M5" s="83"/>
      <c r="N5" s="83"/>
      <c r="O5" s="83"/>
      <c r="P5" s="83"/>
      <c r="Q5" s="104"/>
      <c r="R5" s="82">
        <f>R6</f>
        <v>44228</v>
      </c>
      <c r="S5" s="83"/>
      <c r="T5" s="83"/>
      <c r="U5" s="83"/>
      <c r="V5" s="83"/>
      <c r="W5" s="83"/>
      <c r="X5" s="104"/>
      <c r="Y5" s="82">
        <f>Y6</f>
        <v>44235</v>
      </c>
      <c r="Z5" s="83"/>
      <c r="AA5" s="83"/>
      <c r="AB5" s="83"/>
      <c r="AC5" s="83"/>
      <c r="AD5" s="83"/>
      <c r="AE5" s="104"/>
      <c r="AF5" s="82">
        <f>AF6</f>
        <v>44242</v>
      </c>
      <c r="AG5" s="83"/>
      <c r="AH5" s="83"/>
      <c r="AI5" s="83"/>
      <c r="AJ5" s="83"/>
      <c r="AK5" s="83"/>
      <c r="AL5" s="104"/>
      <c r="AM5" s="82">
        <f>AM6</f>
        <v>44249</v>
      </c>
      <c r="AN5" s="83"/>
      <c r="AO5" s="83"/>
      <c r="AP5" s="83"/>
      <c r="AQ5" s="83"/>
      <c r="AR5" s="83"/>
      <c r="AS5" s="104"/>
      <c r="AT5" s="82">
        <f>AT6</f>
        <v>44256</v>
      </c>
      <c r="AU5" s="83"/>
      <c r="AV5" s="83"/>
      <c r="AW5" s="83"/>
      <c r="AX5" s="83"/>
      <c r="AY5" s="83"/>
      <c r="AZ5" s="104"/>
      <c r="BA5" s="82">
        <f>BA6</f>
        <v>44263</v>
      </c>
      <c r="BB5" s="83"/>
      <c r="BC5" s="83"/>
      <c r="BD5" s="83"/>
      <c r="BE5" s="83"/>
      <c r="BF5" s="83"/>
      <c r="BG5" s="104"/>
      <c r="BH5" s="82">
        <f>BH6</f>
        <v>44270</v>
      </c>
      <c r="BI5" s="83"/>
      <c r="BJ5" s="83"/>
      <c r="BK5" s="83"/>
      <c r="BL5" s="83"/>
      <c r="BM5" s="83"/>
      <c r="BN5" s="109"/>
    </row>
    <row r="6" spans="1:66">
      <c r="A6" s="21"/>
      <c r="B6" s="27"/>
      <c r="C6" s="27"/>
      <c r="D6" s="28"/>
      <c r="E6" s="27"/>
      <c r="F6" s="27"/>
      <c r="G6" s="27"/>
      <c r="H6" s="27"/>
      <c r="I6" s="27"/>
      <c r="J6" s="27"/>
      <c r="K6" s="84">
        <f>C4-WEEKDAY(C4,1)+2+7*(H4-1)</f>
        <v>44221</v>
      </c>
      <c r="L6" s="85">
        <f t="shared" ref="L6:AQ6" si="0">K6+1</f>
        <v>44222</v>
      </c>
      <c r="M6" s="85">
        <f t="shared" si="0"/>
        <v>44223</v>
      </c>
      <c r="N6" s="85">
        <f t="shared" si="0"/>
        <v>44224</v>
      </c>
      <c r="O6" s="85">
        <f t="shared" si="0"/>
        <v>44225</v>
      </c>
      <c r="P6" s="85">
        <f t="shared" si="0"/>
        <v>44226</v>
      </c>
      <c r="Q6" s="105">
        <f t="shared" si="0"/>
        <v>44227</v>
      </c>
      <c r="R6" s="84">
        <f t="shared" si="0"/>
        <v>44228</v>
      </c>
      <c r="S6" s="85">
        <f t="shared" si="0"/>
        <v>44229</v>
      </c>
      <c r="T6" s="85">
        <f t="shared" si="0"/>
        <v>44230</v>
      </c>
      <c r="U6" s="85">
        <f t="shared" si="0"/>
        <v>44231</v>
      </c>
      <c r="V6" s="85">
        <f t="shared" si="0"/>
        <v>44232</v>
      </c>
      <c r="W6" s="85">
        <f t="shared" si="0"/>
        <v>44233</v>
      </c>
      <c r="X6" s="105">
        <f t="shared" si="0"/>
        <v>44234</v>
      </c>
      <c r="Y6" s="84">
        <f t="shared" si="0"/>
        <v>44235</v>
      </c>
      <c r="Z6" s="85">
        <f t="shared" si="0"/>
        <v>44236</v>
      </c>
      <c r="AA6" s="85">
        <f t="shared" si="0"/>
        <v>44237</v>
      </c>
      <c r="AB6" s="85">
        <f t="shared" si="0"/>
        <v>44238</v>
      </c>
      <c r="AC6" s="85">
        <f t="shared" si="0"/>
        <v>44239</v>
      </c>
      <c r="AD6" s="85">
        <f t="shared" si="0"/>
        <v>44240</v>
      </c>
      <c r="AE6" s="105">
        <f t="shared" si="0"/>
        <v>44241</v>
      </c>
      <c r="AF6" s="84">
        <f t="shared" si="0"/>
        <v>44242</v>
      </c>
      <c r="AG6" s="85">
        <f t="shared" si="0"/>
        <v>44243</v>
      </c>
      <c r="AH6" s="85">
        <f t="shared" si="0"/>
        <v>44244</v>
      </c>
      <c r="AI6" s="85">
        <f t="shared" si="0"/>
        <v>44245</v>
      </c>
      <c r="AJ6" s="85">
        <f t="shared" si="0"/>
        <v>44246</v>
      </c>
      <c r="AK6" s="85">
        <f t="shared" si="0"/>
        <v>44247</v>
      </c>
      <c r="AL6" s="105">
        <f t="shared" si="0"/>
        <v>44248</v>
      </c>
      <c r="AM6" s="84">
        <f t="shared" si="0"/>
        <v>44249</v>
      </c>
      <c r="AN6" s="85">
        <f t="shared" si="0"/>
        <v>44250</v>
      </c>
      <c r="AO6" s="85">
        <f t="shared" si="0"/>
        <v>44251</v>
      </c>
      <c r="AP6" s="85">
        <f t="shared" si="0"/>
        <v>44252</v>
      </c>
      <c r="AQ6" s="85">
        <f t="shared" si="0"/>
        <v>44253</v>
      </c>
      <c r="AR6" s="85">
        <f t="shared" ref="AR6:BN6" si="1">AQ6+1</f>
        <v>44254</v>
      </c>
      <c r="AS6" s="105">
        <f t="shared" si="1"/>
        <v>44255</v>
      </c>
      <c r="AT6" s="84">
        <f t="shared" si="1"/>
        <v>44256</v>
      </c>
      <c r="AU6" s="85">
        <f t="shared" si="1"/>
        <v>44257</v>
      </c>
      <c r="AV6" s="85">
        <f t="shared" si="1"/>
        <v>44258</v>
      </c>
      <c r="AW6" s="85">
        <f t="shared" si="1"/>
        <v>44259</v>
      </c>
      <c r="AX6" s="85">
        <f t="shared" si="1"/>
        <v>44260</v>
      </c>
      <c r="AY6" s="85">
        <f t="shared" si="1"/>
        <v>44261</v>
      </c>
      <c r="AZ6" s="105">
        <f t="shared" si="1"/>
        <v>44262</v>
      </c>
      <c r="BA6" s="84">
        <f t="shared" si="1"/>
        <v>44263</v>
      </c>
      <c r="BB6" s="85">
        <f t="shared" si="1"/>
        <v>44264</v>
      </c>
      <c r="BC6" s="85">
        <f t="shared" si="1"/>
        <v>44265</v>
      </c>
      <c r="BD6" s="85">
        <f t="shared" si="1"/>
        <v>44266</v>
      </c>
      <c r="BE6" s="85">
        <f t="shared" si="1"/>
        <v>44267</v>
      </c>
      <c r="BF6" s="85">
        <f t="shared" si="1"/>
        <v>44268</v>
      </c>
      <c r="BG6" s="105">
        <f t="shared" si="1"/>
        <v>44269</v>
      </c>
      <c r="BH6" s="84">
        <f t="shared" si="1"/>
        <v>44270</v>
      </c>
      <c r="BI6" s="85">
        <f t="shared" si="1"/>
        <v>44271</v>
      </c>
      <c r="BJ6" s="85">
        <f t="shared" si="1"/>
        <v>44272</v>
      </c>
      <c r="BK6" s="85">
        <f t="shared" si="1"/>
        <v>44273</v>
      </c>
      <c r="BL6" s="85">
        <f t="shared" si="1"/>
        <v>44274</v>
      </c>
      <c r="BM6" s="85">
        <f t="shared" si="1"/>
        <v>44275</v>
      </c>
      <c r="BN6" s="110">
        <f t="shared" si="1"/>
        <v>44276</v>
      </c>
    </row>
    <row r="7" s="1" customFormat="1" ht="24" spans="1:66">
      <c r="A7" s="29" t="s">
        <v>5</v>
      </c>
      <c r="B7" s="30" t="s">
        <v>6</v>
      </c>
      <c r="C7" s="31" t="s">
        <v>7</v>
      </c>
      <c r="D7" s="32" t="s">
        <v>8</v>
      </c>
      <c r="E7" s="33" t="s">
        <v>9</v>
      </c>
      <c r="F7" s="33" t="s">
        <v>10</v>
      </c>
      <c r="G7" s="31" t="s">
        <v>11</v>
      </c>
      <c r="H7" s="31" t="s">
        <v>12</v>
      </c>
      <c r="I7" s="31" t="s">
        <v>13</v>
      </c>
      <c r="J7" s="31"/>
      <c r="K7" s="86" t="str">
        <f t="shared" ref="K7:AP7" si="2">CHOOSE(WEEKDAY(K6,1),"S","M","T","W","T","F","S")</f>
        <v>M</v>
      </c>
      <c r="L7" s="87" t="str">
        <f t="shared" si="2"/>
        <v>T</v>
      </c>
      <c r="M7" s="87" t="str">
        <f t="shared" si="2"/>
        <v>W</v>
      </c>
      <c r="N7" s="87" t="str">
        <f t="shared" si="2"/>
        <v>T</v>
      </c>
      <c r="O7" s="87" t="str">
        <f t="shared" si="2"/>
        <v>F</v>
      </c>
      <c r="P7" s="87" t="str">
        <f t="shared" si="2"/>
        <v>S</v>
      </c>
      <c r="Q7" s="106" t="str">
        <f t="shared" si="2"/>
        <v>S</v>
      </c>
      <c r="R7" s="86" t="str">
        <f t="shared" si="2"/>
        <v>M</v>
      </c>
      <c r="S7" s="87" t="str">
        <f t="shared" si="2"/>
        <v>T</v>
      </c>
      <c r="T7" s="87" t="str">
        <f t="shared" si="2"/>
        <v>W</v>
      </c>
      <c r="U7" s="87" t="str">
        <f t="shared" si="2"/>
        <v>T</v>
      </c>
      <c r="V7" s="87" t="str">
        <f t="shared" si="2"/>
        <v>F</v>
      </c>
      <c r="W7" s="87" t="str">
        <f t="shared" si="2"/>
        <v>S</v>
      </c>
      <c r="X7" s="106" t="str">
        <f t="shared" si="2"/>
        <v>S</v>
      </c>
      <c r="Y7" s="86" t="str">
        <f t="shared" si="2"/>
        <v>M</v>
      </c>
      <c r="Z7" s="87" t="str">
        <f t="shared" si="2"/>
        <v>T</v>
      </c>
      <c r="AA7" s="87" t="str">
        <f t="shared" si="2"/>
        <v>W</v>
      </c>
      <c r="AB7" s="87" t="str">
        <f t="shared" si="2"/>
        <v>T</v>
      </c>
      <c r="AC7" s="87" t="str">
        <f t="shared" si="2"/>
        <v>F</v>
      </c>
      <c r="AD7" s="87" t="str">
        <f t="shared" si="2"/>
        <v>S</v>
      </c>
      <c r="AE7" s="106" t="str">
        <f t="shared" si="2"/>
        <v>S</v>
      </c>
      <c r="AF7" s="86" t="str">
        <f t="shared" si="2"/>
        <v>M</v>
      </c>
      <c r="AG7" s="87" t="str">
        <f t="shared" si="2"/>
        <v>T</v>
      </c>
      <c r="AH7" s="87" t="str">
        <f t="shared" si="2"/>
        <v>W</v>
      </c>
      <c r="AI7" s="87" t="str">
        <f t="shared" si="2"/>
        <v>T</v>
      </c>
      <c r="AJ7" s="87" t="str">
        <f t="shared" si="2"/>
        <v>F</v>
      </c>
      <c r="AK7" s="87" t="str">
        <f t="shared" si="2"/>
        <v>S</v>
      </c>
      <c r="AL7" s="106" t="str">
        <f t="shared" si="2"/>
        <v>S</v>
      </c>
      <c r="AM7" s="86" t="str">
        <f t="shared" si="2"/>
        <v>M</v>
      </c>
      <c r="AN7" s="87" t="str">
        <f t="shared" si="2"/>
        <v>T</v>
      </c>
      <c r="AO7" s="87" t="str">
        <f t="shared" si="2"/>
        <v>W</v>
      </c>
      <c r="AP7" s="87" t="str">
        <f t="shared" si="2"/>
        <v>T</v>
      </c>
      <c r="AQ7" s="87" t="str">
        <f t="shared" ref="AQ7:BN7" si="3">CHOOSE(WEEKDAY(AQ6,1),"S","M","T","W","T","F","S")</f>
        <v>F</v>
      </c>
      <c r="AR7" s="87" t="str">
        <f t="shared" si="3"/>
        <v>S</v>
      </c>
      <c r="AS7" s="106" t="str">
        <f t="shared" si="3"/>
        <v>S</v>
      </c>
      <c r="AT7" s="86" t="str">
        <f t="shared" si="3"/>
        <v>M</v>
      </c>
      <c r="AU7" s="87" t="str">
        <f t="shared" si="3"/>
        <v>T</v>
      </c>
      <c r="AV7" s="87" t="str">
        <f t="shared" si="3"/>
        <v>W</v>
      </c>
      <c r="AW7" s="87" t="str">
        <f t="shared" si="3"/>
        <v>T</v>
      </c>
      <c r="AX7" s="87" t="str">
        <f t="shared" si="3"/>
        <v>F</v>
      </c>
      <c r="AY7" s="87" t="str">
        <f t="shared" si="3"/>
        <v>S</v>
      </c>
      <c r="AZ7" s="106" t="str">
        <f t="shared" si="3"/>
        <v>S</v>
      </c>
      <c r="BA7" s="86" t="str">
        <f t="shared" si="3"/>
        <v>M</v>
      </c>
      <c r="BB7" s="87" t="str">
        <f t="shared" si="3"/>
        <v>T</v>
      </c>
      <c r="BC7" s="87" t="str">
        <f t="shared" si="3"/>
        <v>W</v>
      </c>
      <c r="BD7" s="87" t="str">
        <f t="shared" si="3"/>
        <v>T</v>
      </c>
      <c r="BE7" s="87" t="str">
        <f t="shared" si="3"/>
        <v>F</v>
      </c>
      <c r="BF7" s="87" t="str">
        <f t="shared" si="3"/>
        <v>S</v>
      </c>
      <c r="BG7" s="106" t="str">
        <f t="shared" si="3"/>
        <v>S</v>
      </c>
      <c r="BH7" s="86" t="str">
        <f t="shared" si="3"/>
        <v>M</v>
      </c>
      <c r="BI7" s="87" t="str">
        <f t="shared" si="3"/>
        <v>T</v>
      </c>
      <c r="BJ7" s="87" t="str">
        <f t="shared" si="3"/>
        <v>W</v>
      </c>
      <c r="BK7" s="87" t="str">
        <f t="shared" si="3"/>
        <v>T</v>
      </c>
      <c r="BL7" s="87" t="str">
        <f t="shared" si="3"/>
        <v>F</v>
      </c>
      <c r="BM7" s="87" t="str">
        <f t="shared" si="3"/>
        <v>S</v>
      </c>
      <c r="BN7" s="111" t="str">
        <f t="shared" si="3"/>
        <v>S</v>
      </c>
    </row>
    <row r="8" s="2" customFormat="1" ht="17.4" spans="1:66">
      <c r="A8" s="34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5" t="s">
        <v>14</v>
      </c>
      <c r="C8" s="36"/>
      <c r="D8" s="37"/>
      <c r="E8" s="38"/>
      <c r="F8" s="39" t="str">
        <f>IF(ISBLANK(E8)," - ",IF(G8=0,E8,E8+G8-1))</f>
        <v> - </v>
      </c>
      <c r="G8" s="40"/>
      <c r="H8" s="41"/>
      <c r="I8" s="88" t="str">
        <f t="shared" ref="I8:I37" si="4">IF(OR(F8=0,E8=0)," - ",NETWORKDAYS(E8,F8))</f>
        <v> - </v>
      </c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</row>
    <row r="9" s="3" customFormat="1" ht="17.4" spans="1:66">
      <c r="A9" s="42" t="str">
        <f t="shared" ref="A9:A17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3" t="s">
        <v>15</v>
      </c>
      <c r="C9" s="3" t="s">
        <v>16</v>
      </c>
      <c r="D9" s="44"/>
      <c r="E9" s="45">
        <v>43129</v>
      </c>
      <c r="F9" s="46">
        <f>IF(ISBLANK(E9)," - ",IF(G9=0,E9,E9+G9-1))</f>
        <v>43133</v>
      </c>
      <c r="G9" s="47">
        <v>5</v>
      </c>
      <c r="H9" s="48">
        <v>1</v>
      </c>
      <c r="I9" s="91">
        <f t="shared" si="4"/>
        <v>5</v>
      </c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</row>
    <row r="10" s="3" customFormat="1" ht="17.4" spans="1:66">
      <c r="A10" s="42" t="str">
        <f t="shared" si="5"/>
        <v>1.2</v>
      </c>
      <c r="B10" s="43" t="s">
        <v>15</v>
      </c>
      <c r="D10" s="44"/>
      <c r="E10" s="45">
        <v>43134</v>
      </c>
      <c r="F10" s="46">
        <f t="shared" ref="F10:F35" si="6">IF(ISBLANK(E10)," - ",IF(G10=0,E10,E10+G10-1))</f>
        <v>43138</v>
      </c>
      <c r="G10" s="47">
        <v>5</v>
      </c>
      <c r="H10" s="48">
        <v>0.6</v>
      </c>
      <c r="I10" s="91">
        <f t="shared" si="4"/>
        <v>3</v>
      </c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</row>
    <row r="11" s="3" customFormat="1" ht="17.4" spans="1:66">
      <c r="A11" s="42" t="str">
        <f t="shared" si="5"/>
        <v>1.3</v>
      </c>
      <c r="B11" s="43" t="s">
        <v>15</v>
      </c>
      <c r="D11" s="44"/>
      <c r="E11" s="45">
        <v>43139</v>
      </c>
      <c r="F11" s="46">
        <f t="shared" si="6"/>
        <v>43142</v>
      </c>
      <c r="G11" s="47">
        <v>4</v>
      </c>
      <c r="H11" s="48">
        <v>0</v>
      </c>
      <c r="I11" s="91">
        <f t="shared" si="4"/>
        <v>2</v>
      </c>
      <c r="J11" s="92"/>
      <c r="K11" s="93"/>
      <c r="L11" s="93"/>
      <c r="M11" s="94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</row>
    <row r="12" s="3" customFormat="1" ht="17.4" spans="1:66">
      <c r="A12" s="42" t="str">
        <f t="shared" si="5"/>
        <v>1.4</v>
      </c>
      <c r="B12" s="43" t="s">
        <v>15</v>
      </c>
      <c r="D12" s="44"/>
      <c r="E12" s="45">
        <v>43132</v>
      </c>
      <c r="F12" s="46">
        <f t="shared" si="6"/>
        <v>43135</v>
      </c>
      <c r="G12" s="47">
        <v>4</v>
      </c>
      <c r="H12" s="48">
        <v>0.75</v>
      </c>
      <c r="I12" s="91">
        <f t="shared" si="4"/>
        <v>2</v>
      </c>
      <c r="J12" s="92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</row>
    <row r="13" s="3" customFormat="1" ht="17.4" spans="1:66">
      <c r="A13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49" t="s">
        <v>17</v>
      </c>
      <c r="D13" s="44"/>
      <c r="E13" s="45">
        <v>43133</v>
      </c>
      <c r="F13" s="46">
        <f t="shared" si="6"/>
        <v>43134</v>
      </c>
      <c r="G13" s="47">
        <v>2</v>
      </c>
      <c r="H13" s="48">
        <v>0.5</v>
      </c>
      <c r="I13" s="91">
        <f t="shared" si="4"/>
        <v>1</v>
      </c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</row>
    <row r="14" s="3" customFormat="1" ht="17.4" spans="1:66">
      <c r="A14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49" t="s">
        <v>17</v>
      </c>
      <c r="D14" s="44"/>
      <c r="E14" s="45">
        <v>43135</v>
      </c>
      <c r="F14" s="46">
        <f t="shared" si="6"/>
        <v>43137</v>
      </c>
      <c r="G14" s="47">
        <v>3</v>
      </c>
      <c r="H14" s="48">
        <v>0.5</v>
      </c>
      <c r="I14" s="91">
        <f t="shared" si="4"/>
        <v>2</v>
      </c>
      <c r="J14" s="92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</row>
    <row r="15" s="3" customFormat="1" ht="17.4" spans="1:66">
      <c r="A15" s="42" t="str">
        <f t="shared" si="5"/>
        <v>1.5</v>
      </c>
      <c r="B15" s="43" t="s">
        <v>15</v>
      </c>
      <c r="D15" s="44"/>
      <c r="E15" s="45">
        <v>43136</v>
      </c>
      <c r="F15" s="46">
        <f t="shared" si="6"/>
        <v>43140</v>
      </c>
      <c r="G15" s="47">
        <v>5</v>
      </c>
      <c r="H15" s="48">
        <v>0</v>
      </c>
      <c r="I15" s="91">
        <f t="shared" si="4"/>
        <v>5</v>
      </c>
      <c r="J15" s="92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</row>
    <row r="16" s="3" customFormat="1" ht="17.4" spans="1:66">
      <c r="A16" s="42" t="str">
        <f t="shared" si="5"/>
        <v>1.6</v>
      </c>
      <c r="B16" s="43" t="s">
        <v>15</v>
      </c>
      <c r="D16" s="44"/>
      <c r="E16" s="45">
        <v>43134</v>
      </c>
      <c r="F16" s="46">
        <f t="shared" si="6"/>
        <v>43140</v>
      </c>
      <c r="G16" s="47">
        <v>7</v>
      </c>
      <c r="H16" s="48">
        <v>0</v>
      </c>
      <c r="I16" s="91">
        <f t="shared" si="4"/>
        <v>5</v>
      </c>
      <c r="J16" s="92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</row>
    <row r="17" s="3" customFormat="1" ht="17.4" spans="1:66">
      <c r="A17" s="42" t="str">
        <f t="shared" si="5"/>
        <v>1.7</v>
      </c>
      <c r="B17" s="43" t="s">
        <v>15</v>
      </c>
      <c r="D17" s="44"/>
      <c r="E17" s="45">
        <v>43141</v>
      </c>
      <c r="F17" s="46">
        <f t="shared" si="6"/>
        <v>43147</v>
      </c>
      <c r="G17" s="47">
        <v>7</v>
      </c>
      <c r="H17" s="48">
        <v>0</v>
      </c>
      <c r="I17" s="91">
        <f t="shared" si="4"/>
        <v>5</v>
      </c>
      <c r="J17" s="9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r="18" s="2" customFormat="1" ht="17.4" spans="1:66">
      <c r="A18" s="50" t="str">
        <f>IF(ISERROR(VALUE(SUBSTITUTE(prevWBS,".",""))),"1",IF(ISERROR(FIND("`",SUBSTITUTE(prevWBS,".","`",1))),TEXT(VALUE(prevWBS)+1,"#"),TEXT(VALUE(LEFT(prevWBS,FIND("`",SUBSTITUTE(prevWBS,".","`",1))-1))+1,"#")))</f>
        <v>2</v>
      </c>
      <c r="B18" s="51" t="s">
        <v>14</v>
      </c>
      <c r="D18" s="52"/>
      <c r="E18" s="53"/>
      <c r="F18" s="53" t="str">
        <f t="shared" si="6"/>
        <v> - </v>
      </c>
      <c r="G18" s="54"/>
      <c r="H18" s="55"/>
      <c r="I18" s="95" t="str">
        <f t="shared" si="4"/>
        <v> - </v>
      </c>
      <c r="J18" s="96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</row>
    <row r="19" s="3" customFormat="1" ht="17.4" spans="1:66">
      <c r="A19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9" s="43" t="s">
        <v>15</v>
      </c>
      <c r="D19" s="44"/>
      <c r="E19" s="45">
        <v>43141</v>
      </c>
      <c r="F19" s="46">
        <f t="shared" si="6"/>
        <v>43144</v>
      </c>
      <c r="G19" s="47">
        <v>4</v>
      </c>
      <c r="H19" s="48">
        <v>0</v>
      </c>
      <c r="I19" s="91">
        <f t="shared" si="4"/>
        <v>2</v>
      </c>
      <c r="J19" s="9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</row>
    <row r="20" s="3" customFormat="1" ht="17.4" spans="1:66">
      <c r="A20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0" s="43" t="s">
        <v>15</v>
      </c>
      <c r="D20" s="44"/>
      <c r="E20" s="45">
        <v>43145</v>
      </c>
      <c r="F20" s="46">
        <f t="shared" si="6"/>
        <v>43147</v>
      </c>
      <c r="G20" s="47">
        <v>3</v>
      </c>
      <c r="H20" s="48">
        <v>0</v>
      </c>
      <c r="I20" s="91">
        <f t="shared" si="4"/>
        <v>3</v>
      </c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</row>
    <row r="21" s="3" customFormat="1" ht="17.4" spans="1:66">
      <c r="A2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1" s="43" t="s">
        <v>15</v>
      </c>
      <c r="D21" s="44"/>
      <c r="E21" s="45">
        <v>43145</v>
      </c>
      <c r="F21" s="46">
        <f t="shared" si="6"/>
        <v>43147</v>
      </c>
      <c r="G21" s="47">
        <v>3</v>
      </c>
      <c r="H21" s="48">
        <v>0</v>
      </c>
      <c r="I21" s="91">
        <f t="shared" si="4"/>
        <v>3</v>
      </c>
      <c r="J21" s="9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</row>
    <row r="22" s="3" customFormat="1" ht="17.4" spans="1:66">
      <c r="A22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2" s="43" t="s">
        <v>15</v>
      </c>
      <c r="D22" s="44"/>
      <c r="E22" s="45">
        <v>43148</v>
      </c>
      <c r="F22" s="46">
        <f t="shared" si="6"/>
        <v>43153</v>
      </c>
      <c r="G22" s="47">
        <v>6</v>
      </c>
      <c r="H22" s="48">
        <v>0</v>
      </c>
      <c r="I22" s="91">
        <f t="shared" si="4"/>
        <v>4</v>
      </c>
      <c r="J22" s="92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</row>
    <row r="23" s="3" customFormat="1" ht="17.4" spans="1:66">
      <c r="A23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3" s="43" t="s">
        <v>15</v>
      </c>
      <c r="D23" s="44"/>
      <c r="E23" s="45">
        <v>43154</v>
      </c>
      <c r="F23" s="46">
        <f t="shared" si="6"/>
        <v>43156</v>
      </c>
      <c r="G23" s="47">
        <v>3</v>
      </c>
      <c r="H23" s="48">
        <v>0</v>
      </c>
      <c r="I23" s="91">
        <f t="shared" si="4"/>
        <v>1</v>
      </c>
      <c r="J23" s="92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</row>
    <row r="24" s="2" customFormat="1" ht="17.4" spans="1:66">
      <c r="A24" s="50" t="str">
        <f>IF(ISERROR(VALUE(SUBSTITUTE(prevWBS,".",""))),"1",IF(ISERROR(FIND("`",SUBSTITUTE(prevWBS,".","`",1))),TEXT(VALUE(prevWBS)+1,"#"),TEXT(VALUE(LEFT(prevWBS,FIND("`",SUBSTITUTE(prevWBS,".","`",1))-1))+1,"#")))</f>
        <v>3</v>
      </c>
      <c r="B24" s="51" t="s">
        <v>14</v>
      </c>
      <c r="D24" s="52"/>
      <c r="E24" s="53"/>
      <c r="F24" s="53" t="str">
        <f t="shared" si="6"/>
        <v> - </v>
      </c>
      <c r="G24" s="54"/>
      <c r="H24" s="55"/>
      <c r="I24" s="95" t="str">
        <f t="shared" si="4"/>
        <v> - </v>
      </c>
      <c r="J24" s="96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</row>
    <row r="25" s="3" customFormat="1" ht="17.4" spans="1:66">
      <c r="A25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5" s="43" t="s">
        <v>15</v>
      </c>
      <c r="D25" s="44"/>
      <c r="E25" s="45">
        <v>43141</v>
      </c>
      <c r="F25" s="46">
        <f t="shared" si="6"/>
        <v>43144</v>
      </c>
      <c r="G25" s="47">
        <v>4</v>
      </c>
      <c r="H25" s="48">
        <v>0</v>
      </c>
      <c r="I25" s="91">
        <f t="shared" si="4"/>
        <v>2</v>
      </c>
      <c r="J25" s="92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="3" customFormat="1" ht="17.4" spans="1:66">
      <c r="A26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6" s="43" t="s">
        <v>15</v>
      </c>
      <c r="D26" s="44"/>
      <c r="E26" s="45">
        <v>43145</v>
      </c>
      <c r="F26" s="46">
        <f t="shared" si="6"/>
        <v>43147</v>
      </c>
      <c r="G26" s="47">
        <v>3</v>
      </c>
      <c r="H26" s="48">
        <v>0</v>
      </c>
      <c r="I26" s="91">
        <f t="shared" si="4"/>
        <v>3</v>
      </c>
      <c r="J26" s="92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</row>
    <row r="27" s="3" customFormat="1" ht="17.4" spans="1:66">
      <c r="A27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7" s="43" t="s">
        <v>15</v>
      </c>
      <c r="D27" s="44"/>
      <c r="E27" s="45">
        <v>43145</v>
      </c>
      <c r="F27" s="46">
        <f t="shared" si="6"/>
        <v>43147</v>
      </c>
      <c r="G27" s="47">
        <v>3</v>
      </c>
      <c r="H27" s="48">
        <v>0</v>
      </c>
      <c r="I27" s="91">
        <f t="shared" si="4"/>
        <v>3</v>
      </c>
      <c r="J27" s="92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</row>
    <row r="28" s="3" customFormat="1" ht="17.4" spans="1:66">
      <c r="A28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8" s="43" t="s">
        <v>15</v>
      </c>
      <c r="D28" s="44"/>
      <c r="E28" s="45">
        <v>43148</v>
      </c>
      <c r="F28" s="46">
        <f t="shared" si="6"/>
        <v>43153</v>
      </c>
      <c r="G28" s="47">
        <v>6</v>
      </c>
      <c r="H28" s="48">
        <v>0</v>
      </c>
      <c r="I28" s="91">
        <f t="shared" si="4"/>
        <v>4</v>
      </c>
      <c r="J28" s="92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</row>
    <row r="29" s="3" customFormat="1" ht="17.4" spans="1:66">
      <c r="A29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9" s="43" t="s">
        <v>15</v>
      </c>
      <c r="D29" s="44"/>
      <c r="E29" s="45">
        <v>43154</v>
      </c>
      <c r="F29" s="46">
        <f t="shared" si="6"/>
        <v>43156</v>
      </c>
      <c r="G29" s="47">
        <v>3</v>
      </c>
      <c r="H29" s="48">
        <v>0</v>
      </c>
      <c r="I29" s="91">
        <f t="shared" si="4"/>
        <v>1</v>
      </c>
      <c r="J29" s="92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</row>
    <row r="30" s="2" customFormat="1" ht="17.4" spans="1:66">
      <c r="A30" s="50" t="str">
        <f>IF(ISERROR(VALUE(SUBSTITUTE(prevWBS,".",""))),"1",IF(ISERROR(FIND("`",SUBSTITUTE(prevWBS,".","`",1))),TEXT(VALUE(prevWBS)+1,"#"),TEXT(VALUE(LEFT(prevWBS,FIND("`",SUBSTITUTE(prevWBS,".","`",1))-1))+1,"#")))</f>
        <v>4</v>
      </c>
      <c r="B30" s="51" t="s">
        <v>14</v>
      </c>
      <c r="D30" s="52"/>
      <c r="E30" s="53"/>
      <c r="F30" s="53" t="str">
        <f t="shared" si="6"/>
        <v> - </v>
      </c>
      <c r="G30" s="54"/>
      <c r="H30" s="55"/>
      <c r="I30" s="95" t="str">
        <f t="shared" si="4"/>
        <v> - </v>
      </c>
      <c r="J30" s="9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</row>
    <row r="31" s="3" customFormat="1" ht="17.4" spans="1:66">
      <c r="A3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1" s="43" t="s">
        <v>15</v>
      </c>
      <c r="D31" s="44"/>
      <c r="E31" s="45">
        <v>43129</v>
      </c>
      <c r="F31" s="46">
        <f t="shared" si="6"/>
        <v>43129</v>
      </c>
      <c r="G31" s="47">
        <v>1</v>
      </c>
      <c r="H31" s="48">
        <v>0</v>
      </c>
      <c r="I31" s="91">
        <f t="shared" si="4"/>
        <v>1</v>
      </c>
      <c r="J31" s="92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</row>
    <row r="32" s="3" customFormat="1" ht="17.4" spans="1:66">
      <c r="A32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2" s="43" t="s">
        <v>15</v>
      </c>
      <c r="D32" s="44"/>
      <c r="E32" s="45">
        <v>43130</v>
      </c>
      <c r="F32" s="46">
        <f t="shared" si="6"/>
        <v>43130</v>
      </c>
      <c r="G32" s="47">
        <v>1</v>
      </c>
      <c r="H32" s="48">
        <v>0</v>
      </c>
      <c r="I32" s="91">
        <f t="shared" si="4"/>
        <v>1</v>
      </c>
      <c r="J32" s="92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</row>
    <row r="33" s="3" customFormat="1" ht="17.4" spans="1:66">
      <c r="A33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3" s="43" t="s">
        <v>15</v>
      </c>
      <c r="D33" s="44"/>
      <c r="E33" s="45">
        <v>43131</v>
      </c>
      <c r="F33" s="46">
        <f t="shared" si="6"/>
        <v>43131</v>
      </c>
      <c r="G33" s="47">
        <v>1</v>
      </c>
      <c r="H33" s="48">
        <v>0</v>
      </c>
      <c r="I33" s="91">
        <f t="shared" si="4"/>
        <v>1</v>
      </c>
      <c r="J33" s="92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</row>
    <row r="34" s="3" customFormat="1" ht="17.4" spans="1:66">
      <c r="A34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4" s="43" t="s">
        <v>15</v>
      </c>
      <c r="D34" s="44"/>
      <c r="E34" s="45">
        <v>43132</v>
      </c>
      <c r="F34" s="46">
        <f t="shared" si="6"/>
        <v>43132</v>
      </c>
      <c r="G34" s="47">
        <v>1</v>
      </c>
      <c r="H34" s="48">
        <v>0</v>
      </c>
      <c r="I34" s="91">
        <f t="shared" si="4"/>
        <v>1</v>
      </c>
      <c r="J34" s="92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</row>
    <row r="35" s="3" customFormat="1" ht="17.4" spans="1:66">
      <c r="A35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5" s="43" t="s">
        <v>15</v>
      </c>
      <c r="D35" s="44"/>
      <c r="E35" s="45">
        <v>43133</v>
      </c>
      <c r="F35" s="46">
        <f t="shared" si="6"/>
        <v>43133</v>
      </c>
      <c r="G35" s="47">
        <v>1</v>
      </c>
      <c r="H35" s="48">
        <v>0</v>
      </c>
      <c r="I35" s="91">
        <f t="shared" si="4"/>
        <v>1</v>
      </c>
      <c r="J35" s="92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</row>
    <row r="36" s="4" customFormat="1" ht="17.4" spans="1:66">
      <c r="A36" s="42"/>
      <c r="B36" s="56"/>
      <c r="C36" s="56"/>
      <c r="D36" s="57"/>
      <c r="E36" s="58"/>
      <c r="F36" s="58"/>
      <c r="G36" s="59"/>
      <c r="H36" s="60"/>
      <c r="I36" s="98" t="str">
        <f t="shared" si="4"/>
        <v> - </v>
      </c>
      <c r="J36" s="99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</row>
    <row r="37" s="4" customFormat="1" ht="17.4" spans="1:66">
      <c r="A37" s="42"/>
      <c r="B37" s="56"/>
      <c r="C37" s="56"/>
      <c r="D37" s="57"/>
      <c r="E37" s="58"/>
      <c r="F37" s="58"/>
      <c r="G37" s="59"/>
      <c r="H37" s="60"/>
      <c r="I37" s="98" t="str">
        <f t="shared" si="4"/>
        <v> - </v>
      </c>
      <c r="J37" s="99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</row>
    <row r="38" s="5" customFormat="1" ht="17.4" spans="1:66">
      <c r="A38" s="61" t="s">
        <v>18</v>
      </c>
      <c r="B38" s="62"/>
      <c r="C38" s="63"/>
      <c r="D38" s="63"/>
      <c r="E38" s="64"/>
      <c r="F38" s="64"/>
      <c r="G38" s="65"/>
      <c r="H38" s="65"/>
      <c r="I38" s="65"/>
      <c r="J38" s="100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</row>
    <row r="39" s="4" customFormat="1" ht="17.4" spans="1:66">
      <c r="A39" s="66" t="s">
        <v>19</v>
      </c>
      <c r="B39" s="67"/>
      <c r="C39" s="67"/>
      <c r="D39" s="67"/>
      <c r="E39" s="68"/>
      <c r="F39" s="68"/>
      <c r="G39" s="67"/>
      <c r="H39" s="67"/>
      <c r="I39" s="67"/>
      <c r="J39" s="100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</row>
    <row r="40" s="4" customFormat="1" ht="17.4" spans="1:66">
      <c r="A40" s="69" t="str">
        <f>IF(ISERROR(VALUE(SUBSTITUTE(prevWBS,".",""))),"1",IF(ISERROR(FIND("`",SUBSTITUTE(prevWBS,".","`",1))),TEXT(VALUE(prevWBS)+1,"#"),TEXT(VALUE(LEFT(prevWBS,FIND("`",SUBSTITUTE(prevWBS,".","`",1))-1))+1,"#")))</f>
        <v>1</v>
      </c>
      <c r="B40" s="70" t="s">
        <v>20</v>
      </c>
      <c r="C40" s="71"/>
      <c r="D40" s="44"/>
      <c r="E40" s="45"/>
      <c r="F40" s="46" t="str">
        <f t="shared" ref="F40:F43" si="7">IF(ISBLANK(E40)," - ",IF(G40=0,E40,E40+G40-1))</f>
        <v> - </v>
      </c>
      <c r="G40" s="47"/>
      <c r="H40" s="48"/>
      <c r="I40" s="101" t="str">
        <f>IF(OR(F40=0,E40=0)," - ",NETWORKDAYS(E40,F40))</f>
        <v> - </v>
      </c>
      <c r="J40" s="10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</row>
    <row r="41" s="4" customFormat="1" ht="17.4" spans="1:66">
      <c r="A41" s="4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41" s="72" t="s">
        <v>21</v>
      </c>
      <c r="C41" s="72"/>
      <c r="D41" s="44"/>
      <c r="E41" s="45"/>
      <c r="F41" s="46" t="str">
        <f t="shared" si="7"/>
        <v> - </v>
      </c>
      <c r="G41" s="47"/>
      <c r="H41" s="48"/>
      <c r="I41" s="101" t="str">
        <f t="shared" ref="I41:I43" si="8">IF(OR(F41=0,E41=0)," - ",NETWORKDAYS(E41,F41))</f>
        <v> - </v>
      </c>
      <c r="J41" s="10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</row>
    <row r="42" s="4" customFormat="1" ht="17.4" spans="1:66">
      <c r="A42" s="4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42" s="73" t="s">
        <v>22</v>
      </c>
      <c r="C42" s="72"/>
      <c r="D42" s="44"/>
      <c r="E42" s="45"/>
      <c r="F42" s="46" t="str">
        <f t="shared" si="7"/>
        <v> - </v>
      </c>
      <c r="G42" s="47"/>
      <c r="H42" s="48"/>
      <c r="I42" s="101" t="str">
        <f t="shared" si="8"/>
        <v> - </v>
      </c>
      <c r="J42" s="102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</row>
    <row r="43" s="4" customFormat="1" ht="17.4" spans="1:66">
      <c r="A43" s="42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43" s="73" t="s">
        <v>23</v>
      </c>
      <c r="C43" s="72"/>
      <c r="D43" s="44"/>
      <c r="E43" s="45"/>
      <c r="F43" s="46" t="str">
        <f t="shared" si="7"/>
        <v> - </v>
      </c>
      <c r="G43" s="47"/>
      <c r="H43" s="48"/>
      <c r="I43" s="101" t="str">
        <f t="shared" si="8"/>
        <v> - </v>
      </c>
      <c r="J43" s="102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</row>
    <row r="44" s="6" customFormat="1" spans="1:66">
      <c r="A44" s="74"/>
      <c r="B44" s="75"/>
      <c r="C44" s="75"/>
      <c r="D44" s="76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43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{cb3770e0-f5ac-4e4a-b570-3fb94ffde4ff}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43">
    <cfRule type="expression" dxfId="1" priority="8">
      <formula>K$6=TODAY()</formula>
    </cfRule>
  </conditionalFormatting>
  <conditionalFormatting sqref="K8:BN43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30 A24 A18" formula="1"/>
    <ignoredError sqref="H9 A36:B37 B31 B32:B34 B25:B28 B19:B22 G13:H13 G12 G16 G14:H14 A39:B39 B38 E18 E24 E30 E36:H39 G15 G11 G10 G18:H18 G24:H24 G30:H34 H22 G40 G41:G42 G43 H20 H21 H25:H2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3770e0-f5ac-4e4a-b570-3fb94ffde4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wps</cp:lastModifiedBy>
  <dcterms:created xsi:type="dcterms:W3CDTF">2010-06-09T16:05:00Z</dcterms:created>
  <cp:lastPrinted>2018-02-12T20:25:00Z</cp:lastPrinted>
  <dcterms:modified xsi:type="dcterms:W3CDTF">2021-11-29T09:16:46Z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1033-11.2.0.10351</vt:lpwstr>
  </property>
  <property fmtid="{D5CDD505-2E9C-101B-9397-08002B2CF9AE}" pid="6" name="ICV">
    <vt:lpwstr>FCF23FB5345B4371B8E86B0ED15AD35B</vt:lpwstr>
  </property>
</Properties>
</file>