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Захар\Downloads\drive-download-20210916T054225Z-001\xlsx\"/>
    </mc:Choice>
  </mc:AlternateContent>
  <xr:revisionPtr revIDLastSave="0" documentId="8_{893C0229-D3FF-4F28-A082-51209FC9D2AA}" xr6:coauthVersionLast="47" xr6:coauthVersionMax="47" xr10:uidLastSave="{00000000-0000-0000-0000-000000000000}"/>
  <bookViews>
    <workbookView xWindow="1884" yWindow="1884" windowWidth="16368" windowHeight="8592" xr2:uid="{516B5B0C-1A8D-4B98-A0B8-68BDB20D4F6B}"/>
  </bookViews>
  <sheets>
    <sheet name="Gantt" sheetId="1" r:id="rId1"/>
    <sheet name="Readme" sheetId="2" r:id="rId2"/>
  </sheets>
  <definedNames>
    <definedName name="date" localSheetId="0">Gantt!A$6</definedName>
    <definedName name="duration" localSheetId="0">Gantt!$E1</definedName>
    <definedName name="end_date" localSheetId="0">Gantt!$F1</definedName>
    <definedName name="next_date" localSheetId="0">Gantt!B$6</definedName>
    <definedName name="percent" localSheetId="0">Gantt!$H1</definedName>
    <definedName name="project_start_date" localSheetId="0">Gantt!$O$3</definedName>
    <definedName name="start_date" localSheetId="0">Gantt!$D1</definedName>
    <definedName name="type" localSheetId="0">Gantt!$B1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F34" i="1" l="1"/>
  <c r="D26" i="1"/>
  <c r="D19" i="1"/>
  <c r="I6" i="1" l="1"/>
  <c r="I5" i="1" s="1"/>
  <c r="I7" i="1" l="1"/>
  <c r="J6" i="1" l="1"/>
  <c r="J7" i="1" l="1"/>
  <c r="K6" i="1"/>
  <c r="L6" i="1" l="1"/>
  <c r="K7" i="1"/>
  <c r="M6" i="1" l="1"/>
  <c r="L7" i="1"/>
  <c r="N6" i="1" l="1"/>
  <c r="N5" i="1" s="1"/>
  <c r="M7" i="1"/>
  <c r="O6" i="1" l="1"/>
  <c r="N7" i="1"/>
  <c r="P6" i="1" l="1"/>
  <c r="O7" i="1"/>
  <c r="Q6" i="1" l="1"/>
  <c r="P7" i="1"/>
  <c r="R6" i="1" l="1"/>
  <c r="Q7" i="1"/>
  <c r="S6" i="1" l="1"/>
  <c r="S5" i="1" s="1"/>
  <c r="R7" i="1"/>
  <c r="T6" i="1" l="1"/>
  <c r="S7" i="1"/>
  <c r="U6" i="1" l="1"/>
  <c r="T7" i="1"/>
  <c r="V6" i="1" l="1"/>
  <c r="U7" i="1"/>
  <c r="W6" i="1" l="1"/>
  <c r="V7" i="1"/>
  <c r="X6" i="1" l="1"/>
  <c r="X5" i="1" s="1"/>
  <c r="W7" i="1"/>
  <c r="Y6" i="1" l="1"/>
  <c r="X7" i="1"/>
  <c r="Z6" i="1" l="1"/>
  <c r="Y7" i="1"/>
  <c r="AA6" i="1" l="1"/>
  <c r="Z7" i="1"/>
  <c r="AB6" i="1" l="1"/>
  <c r="AA7" i="1"/>
  <c r="AC6" i="1" l="1"/>
  <c r="AC5" i="1" s="1"/>
  <c r="AB7" i="1"/>
  <c r="AD6" i="1" l="1"/>
  <c r="AC7" i="1"/>
  <c r="AE6" i="1" l="1"/>
  <c r="AD7" i="1"/>
  <c r="AF6" i="1" l="1"/>
  <c r="AE7" i="1"/>
  <c r="AG6" i="1" l="1"/>
  <c r="AF7" i="1"/>
  <c r="AH6" i="1" l="1"/>
  <c r="AH5" i="1" s="1"/>
  <c r="AG7" i="1"/>
  <c r="AI6" i="1" l="1"/>
  <c r="AH7" i="1"/>
  <c r="AJ6" i="1" l="1"/>
  <c r="AI7" i="1"/>
  <c r="AK6" i="1" l="1"/>
  <c r="AJ7" i="1"/>
  <c r="AL6" i="1" l="1"/>
  <c r="AK7" i="1"/>
  <c r="AM6" i="1" l="1"/>
  <c r="AM5" i="1" s="1"/>
  <c r="AL7" i="1"/>
  <c r="AN6" i="1" l="1"/>
  <c r="AM7" i="1"/>
  <c r="AO6" i="1" l="1"/>
  <c r="AN7" i="1"/>
  <c r="AP6" i="1" l="1"/>
  <c r="AO7" i="1"/>
  <c r="AQ6" i="1" l="1"/>
  <c r="AP7" i="1"/>
  <c r="AR6" i="1" l="1"/>
  <c r="AR5" i="1" s="1"/>
  <c r="AQ7" i="1"/>
  <c r="AS6" i="1" l="1"/>
  <c r="AR7" i="1"/>
  <c r="AT6" i="1" l="1"/>
  <c r="AS7" i="1"/>
  <c r="AU6" i="1" l="1"/>
  <c r="AT7" i="1"/>
  <c r="AV6" i="1" l="1"/>
  <c r="AU7" i="1"/>
  <c r="AW6" i="1" l="1"/>
  <c r="AW5" i="1" s="1"/>
  <c r="AV7" i="1"/>
  <c r="AW7" i="1" l="1"/>
  <c r="AX6" i="1"/>
  <c r="AY6" i="1" l="1"/>
  <c r="AX7" i="1"/>
  <c r="AZ6" i="1" l="1"/>
  <c r="AY7" i="1"/>
  <c r="BA6" i="1" l="1"/>
  <c r="BA7" i="1" s="1"/>
  <c r="AZ7" i="1"/>
  <c r="F30" i="1"/>
  <c r="F11" i="1"/>
  <c r="F10" i="1"/>
  <c r="F31" i="1"/>
  <c r="F12" i="1"/>
  <c r="F23" i="1"/>
  <c r="F17" i="1"/>
  <c r="F20" i="1"/>
  <c r="F15" i="1"/>
  <c r="F14" i="1"/>
  <c r="F16" i="1"/>
  <c r="F33" i="1"/>
  <c r="F22" i="1"/>
  <c r="F24" i="1"/>
  <c r="F18" i="1"/>
  <c r="F21" i="1"/>
  <c r="F28" i="1"/>
  <c r="F27" i="1"/>
  <c r="F29" i="1"/>
  <c r="F25" i="1"/>
  <c r="F13" i="1"/>
  <c r="F32" i="1"/>
  <c r="E9" i="1" l="1"/>
  <c r="E26" i="1"/>
  <c r="F26" i="1" s="1"/>
  <c r="F9" i="1"/>
  <c r="E19" i="1"/>
  <c r="F19" i="1" s="1"/>
</calcChain>
</file>

<file path=xl/sharedStrings.xml><?xml version="1.0" encoding="utf-8"?>
<sst xmlns="http://schemas.openxmlformats.org/spreadsheetml/2006/main" count="128" uniqueCount="70">
  <si>
    <t>[PROJECT NAME] - Project Management Gantt Chart Excel Template</t>
  </si>
  <si>
    <t>Project Manager :</t>
  </si>
  <si>
    <t>[Project Manager]</t>
  </si>
  <si>
    <t>[Company Name]</t>
  </si>
  <si>
    <t>Input column</t>
  </si>
  <si>
    <t>Project start date:</t>
  </si>
  <si>
    <t>Calculated column</t>
  </si>
  <si>
    <t>TYPE</t>
  </si>
  <si>
    <t>TASK NAME</t>
  </si>
  <si>
    <t>START DATE</t>
  </si>
  <si>
    <t>WORK DAYS</t>
  </si>
  <si>
    <t>END
DATE</t>
  </si>
  <si>
    <t>TEAM MEMBER</t>
  </si>
  <si>
    <t>%</t>
  </si>
  <si>
    <t>P</t>
  </si>
  <si>
    <t>Phase 1</t>
  </si>
  <si>
    <t>T</t>
  </si>
  <si>
    <t>Task 01</t>
  </si>
  <si>
    <t>Team Member</t>
  </si>
  <si>
    <t>Task 02</t>
  </si>
  <si>
    <t>Task 03</t>
  </si>
  <si>
    <t>Task 04</t>
  </si>
  <si>
    <t>Task 05</t>
  </si>
  <si>
    <t>Task 06</t>
  </si>
  <si>
    <t>Task 07</t>
  </si>
  <si>
    <t>Task 08</t>
  </si>
  <si>
    <t>Task 09</t>
  </si>
  <si>
    <t>Phase 2</t>
  </si>
  <si>
    <t>Task 10</t>
  </si>
  <si>
    <t>Task 11</t>
  </si>
  <si>
    <t>Task 12</t>
  </si>
  <si>
    <t>Task 13</t>
  </si>
  <si>
    <t>Task 14</t>
  </si>
  <si>
    <t>Task 15</t>
  </si>
  <si>
    <t>Phase 3</t>
  </si>
  <si>
    <t>Task 16</t>
  </si>
  <si>
    <t>Task 17</t>
  </si>
  <si>
    <t>Task 18</t>
  </si>
  <si>
    <t>Task 19</t>
  </si>
  <si>
    <t>Task 20</t>
  </si>
  <si>
    <t>Task 21</t>
  </si>
  <si>
    <t>Task 22</t>
  </si>
  <si>
    <t>Getting started guide</t>
  </si>
  <si>
    <t>•</t>
  </si>
  <si>
    <r>
      <t xml:space="preserve">Enter the </t>
    </r>
    <r>
      <rPr>
        <b/>
        <sz val="11"/>
        <color theme="1"/>
        <rFont val="Verdana"/>
        <family val="2"/>
      </rPr>
      <t>[Project Name]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[Project Manager]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[Company Name]</t>
    </r>
    <r>
      <rPr>
        <sz val="11"/>
        <color theme="1"/>
        <rFont val="Verdana"/>
        <family val="2"/>
      </rPr>
      <t>.</t>
    </r>
  </si>
  <si>
    <r>
      <t xml:space="preserve">Enter the </t>
    </r>
    <r>
      <rPr>
        <b/>
        <sz val="11"/>
        <color theme="1"/>
        <rFont val="Verdana"/>
        <family val="2"/>
      </rPr>
      <t>Project Start Date</t>
    </r>
    <r>
      <rPr>
        <sz val="11"/>
        <color theme="1"/>
        <rFont val="Verdana"/>
        <family val="2"/>
      </rPr>
      <t xml:space="preserve"> (P3). This will automatically update the dates shown in the timeline.</t>
    </r>
  </si>
  <si>
    <r>
      <t xml:space="preserve">Add details of your tasks, such as </t>
    </r>
    <r>
      <rPr>
        <b/>
        <sz val="11"/>
        <color theme="1"/>
        <rFont val="Verdana"/>
        <family val="2"/>
      </rPr>
      <t>TYPE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TASK NAME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START DATE</t>
    </r>
    <r>
      <rPr>
        <sz val="11"/>
        <color theme="1"/>
        <rFont val="Verdana"/>
        <family val="2"/>
      </rPr>
      <t xml:space="preserve">, the number of </t>
    </r>
    <r>
      <rPr>
        <b/>
        <sz val="11"/>
        <color theme="1"/>
        <rFont val="Verdana"/>
        <family val="2"/>
      </rPr>
      <t>WORKDAYS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TEAM MEMBER.</t>
    </r>
  </si>
  <si>
    <t xml:space="preserve">Note: </t>
  </si>
  <si>
    <t xml:space="preserve">Type can be Phase (P) or Task (T). </t>
  </si>
  <si>
    <t>To change the range of dates displayed in the timeline area, just slide the scroll bar.</t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</si>
  <si>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</t>
    </r>
  </si>
  <si>
    <t xml:space="preserve">Do not change the dates in the timeline manually. </t>
  </si>
  <si>
    <t>To add more tasks:</t>
  </si>
  <si>
    <t xml:space="preserve">Step 1: </t>
  </si>
  <si>
    <t>Copy a single row or several rows at once.</t>
  </si>
  <si>
    <t>Step 2:</t>
  </si>
  <si>
    <r>
      <t xml:space="preserve">Select the row after the last task (Row 29), then right-click and select </t>
    </r>
    <r>
      <rPr>
        <b/>
        <sz val="11"/>
        <color theme="1"/>
        <rFont val="Verdana"/>
        <family val="2"/>
      </rPr>
      <t>Paste</t>
    </r>
    <r>
      <rPr>
        <sz val="11"/>
        <color theme="1"/>
        <rFont val="Verdana"/>
        <family val="2"/>
      </rPr>
      <t xml:space="preserve"> or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 xml:space="preserve"> (recommended).</t>
    </r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</si>
  <si>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</si>
  <si>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To add more dates in the timeline:</t>
  </si>
  <si>
    <t>Copy one-week columns (e.g. AW-BA)</t>
  </si>
  <si>
    <r>
      <t xml:space="preserve">Select the column after the last date (BB), then right 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</si>
  <si>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Calculation for END DATE</t>
  </si>
  <si>
    <t>If you enter a start date, by default, the end date is the same as the start date.</t>
  </si>
  <si>
    <t>Once you add the number of workdays, the end date is automatically updated. Weekends are not included in the calculation.</t>
  </si>
  <si>
    <t>Do not enter end dates manually since the END DATE is a calculated column.</t>
  </si>
  <si>
    <t xml:space="preserve">Calculation for Phases </t>
  </si>
  <si>
    <t>You can enter the start date and number of workdays of a Phase manually.</t>
  </si>
  <si>
    <t>However, if you want to do calculation automatically based on its tasks, use the following formulas:</t>
  </si>
  <si>
    <r>
      <t>=MIN(</t>
    </r>
    <r>
      <rPr>
        <i/>
        <sz val="11"/>
        <color rgb="FFC00000"/>
        <rFont val="Verdana"/>
        <family val="2"/>
      </rPr>
      <t>range_of_its_tasks_start_dates</t>
    </r>
    <r>
      <rPr>
        <sz val="11"/>
        <color rgb="FFC00000"/>
        <rFont val="Verdana"/>
        <family val="2"/>
      </rPr>
      <t>)</t>
    </r>
  </si>
  <si>
    <r>
      <t>=IF(ISBLANK(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),"",NETWORKDAYS(</t>
    </r>
    <r>
      <rPr>
        <i/>
        <sz val="11"/>
        <color rgb="FFC00000"/>
        <rFont val="Verdana"/>
        <family val="2"/>
      </rPr>
      <t>phase_start_date</t>
    </r>
    <r>
      <rPr>
        <sz val="11"/>
        <color rgb="FFC00000"/>
        <rFont val="Verdana"/>
        <family val="2"/>
      </rPr>
      <t>,MAX(</t>
    </r>
    <r>
      <rPr>
        <i/>
        <sz val="11"/>
        <color rgb="FFC00000"/>
        <rFont val="Verdana"/>
        <family val="2"/>
      </rPr>
      <t>range_of_its_tasks_end_dates</t>
    </r>
    <r>
      <rPr>
        <sz val="11"/>
        <color rgb="FFC00000"/>
        <rFont val="Verdana"/>
        <family val="2"/>
      </rPr>
      <t>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</si>
</sst>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mmm\ dd\,\ yyyy"/>
    <numFmt numFmtId="178" formatCode="mm/dd/yyyy"/>
    <numFmt numFmtId="179" formatCode="[$-409]dd\-mmm\-yy;@"/>
    <numFmt numFmtId="180" formatCode="dd\-mmm\-yy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26186"/>
      <name val="Arial"/>
      <family val="2"/>
    </font>
    <font>
      <sz val="11"/>
      <color theme="0"/>
      <name val="Arial"/>
      <family val="2"/>
    </font>
    <font>
      <b/>
      <sz val="12"/>
      <color rgb="FF026186"/>
      <name val="Arial"/>
      <family val="2"/>
    </font>
    <font>
      <sz val="12"/>
      <color rgb="FF026186"/>
      <name val="Arial"/>
      <family val="2"/>
    </font>
    <font>
      <b/>
      <sz val="10"/>
      <color rgb="FF241858"/>
      <name val="Arial"/>
      <family val="2"/>
    </font>
    <font>
      <sz val="10"/>
      <color rgb="FF241858"/>
      <name val="Arial Unicode MS"/>
      <family val="2"/>
    </font>
    <font>
      <b/>
      <sz val="11"/>
      <color theme="0"/>
      <name val="Arial"/>
      <family val="2"/>
    </font>
    <font>
      <b/>
      <sz val="12"/>
      <color rgb="FF026186"/>
      <name val="Arial Nova"/>
      <family val="2"/>
    </font>
    <font>
      <b/>
      <sz val="10"/>
      <color rgb="FF78CCB9"/>
      <name val="Arial"/>
      <family val="2"/>
    </font>
    <font>
      <b/>
      <sz val="20"/>
      <color rgb="FF78CCB9"/>
      <name val="Arial Narrow"/>
      <family val="2"/>
    </font>
    <font>
      <b/>
      <sz val="10"/>
      <color theme="0" tint="-4.9989318521683403E-2"/>
      <name val="Arial Nova"/>
      <family val="2"/>
    </font>
    <font>
      <b/>
      <sz val="10"/>
      <color rgb="FF002060"/>
      <name val="Arial Nova"/>
      <family val="2"/>
    </font>
    <font>
      <sz val="12"/>
      <color theme="0"/>
      <name val="Arial"/>
      <family val="2"/>
    </font>
    <font>
      <sz val="11"/>
      <color theme="0" tint="-4.9989318521683403E-2"/>
      <name val="Arial Nova"/>
      <family val="2"/>
    </font>
    <font>
      <sz val="11"/>
      <color theme="0" tint="-4.9989318521683403E-2"/>
      <name val="Arial"/>
      <family val="2"/>
    </font>
    <font>
      <b/>
      <sz val="12"/>
      <color rgb="FFE5DDD5"/>
      <name val="Arial"/>
      <family val="2"/>
    </font>
    <font>
      <b/>
      <sz val="12"/>
      <color rgb="FFE5DDD5"/>
      <name val="Arial Nova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rgb="FF026186"/>
      <name val="Arial"/>
      <family val="2"/>
    </font>
    <font>
      <sz val="10"/>
      <color rgb="FF241858"/>
      <name val="Arial"/>
      <family val="2"/>
    </font>
    <font>
      <sz val="16"/>
      <color rgb="FF0070C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i/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rgb="FF000000"/>
      <name val="Verdana"/>
      <family val="2"/>
    </font>
    <font>
      <sz val="11"/>
      <color theme="1"/>
      <name val="Calibri"/>
      <family val="2"/>
    </font>
    <font>
      <sz val="11"/>
      <color rgb="FFC00000"/>
      <name val="Verdana"/>
      <family val="2"/>
    </font>
    <font>
      <i/>
      <sz val="11"/>
      <color rgb="FFC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179" fontId="8" fillId="2" borderId="0" xfId="0" applyNumberFormat="1" applyFont="1" applyFill="1" applyAlignment="1">
      <alignment horizontal="right" vertical="center" textRotation="90"/>
    </xf>
    <xf numFmtId="0" fontId="2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6" fillId="0" borderId="0" xfId="0" quotePrefix="1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4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4" fillId="4" borderId="2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80" fontId="5" fillId="0" borderId="0" xfId="0" applyNumberFormat="1" applyFont="1" applyAlignment="1">
      <alignment vertical="center"/>
    </xf>
    <xf numFmtId="180" fontId="6" fillId="0" borderId="0" xfId="0" applyNumberFormat="1" applyFont="1" applyAlignment="1">
      <alignment vertical="center"/>
    </xf>
    <xf numFmtId="9" fontId="7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178" fontId="4" fillId="5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180" fontId="8" fillId="2" borderId="0" xfId="0" applyNumberFormat="1" applyFont="1" applyFill="1" applyAlignment="1">
      <alignment horizontal="right" vertical="center" textRotation="90"/>
    </xf>
    <xf numFmtId="180" fontId="4" fillId="5" borderId="0" xfId="0" applyNumberFormat="1" applyFont="1" applyFill="1" applyAlignment="1">
      <alignment horizontal="left" vertical="center"/>
    </xf>
    <xf numFmtId="180" fontId="1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left" vertical="center"/>
    </xf>
    <xf numFmtId="180" fontId="2" fillId="0" borderId="0" xfId="0" applyNumberFormat="1" applyFont="1" applyAlignment="1">
      <alignment horizontal="center" vertical="center"/>
    </xf>
    <xf numFmtId="180" fontId="14" fillId="4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0" borderId="0" xfId="0" applyNumberFormat="1" applyFont="1"/>
    <xf numFmtId="180" fontId="6" fillId="0" borderId="0" xfId="0" quotePrefix="1" applyNumberFormat="1" applyFont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80" fontId="13" fillId="3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25" fillId="0" borderId="0" xfId="0" applyFont="1" applyAlignment="1">
      <alignment vertical="center"/>
    </xf>
    <xf numFmtId="1" fontId="4" fillId="5" borderId="0" xfId="0" applyNumberFormat="1" applyFont="1" applyFill="1" applyAlignment="1">
      <alignment horizontal="left" vertical="center"/>
    </xf>
    <xf numFmtId="1" fontId="1" fillId="0" borderId="0" xfId="0" applyNumberFormat="1" applyFont="1"/>
    <xf numFmtId="1" fontId="6" fillId="0" borderId="0" xfId="0" quotePrefix="1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14" fillId="4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178" fontId="14" fillId="4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7" fillId="0" borderId="0" xfId="0" applyFont="1"/>
    <xf numFmtId="0" fontId="31" fillId="0" borderId="0" xfId="0" quotePrefix="1" applyFont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177" fontId="22" fillId="6" borderId="2" xfId="0" applyNumberFormat="1" applyFont="1" applyFill="1" applyBorder="1" applyAlignment="1">
      <alignment horizontal="center" vertical="center"/>
    </xf>
    <xf numFmtId="177" fontId="22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80" fontId="6" fillId="0" borderId="4" xfId="0" applyNumberFormat="1" applyFont="1" applyBorder="1" applyAlignment="1">
      <alignment horizontal="center" vertical="center"/>
    </xf>
    <xf numFmtId="180" fontId="6" fillId="0" borderId="5" xfId="0" applyNumberFormat="1" applyFont="1" applyBorder="1" applyAlignment="1">
      <alignment horizontal="center" vertical="center"/>
    </xf>
    <xf numFmtId="180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33CC"/>
      </font>
    </dxf>
    <dxf>
      <font>
        <b/>
        <i val="0"/>
        <color theme="4" tint="-0.24994659260841701"/>
      </font>
    </dxf>
    <dxf>
      <numFmt numFmtId="181" formatCode="\ \ \ \ \ \ @"/>
    </dxf>
    <dxf>
      <numFmt numFmtId="182" formatCode="\ \ \ @"/>
    </dxf>
    <dxf>
      <fill>
        <patternFill patternType="solid">
          <fgColor theme="0"/>
          <bgColor rgb="FF20B08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2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theme="0" tint="-4.9989318521683403E-2"/>
      </font>
      <fill>
        <patternFill>
          <bgColor rgb="FFC00000"/>
        </patternFill>
      </fill>
    </dxf>
    <dxf>
      <border>
        <left style="dashed">
          <color rgb="FFC00000"/>
        </left>
        <right style="dashed">
          <color rgb="FFC00000"/>
        </right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fill>
        <patternFill patternType="darkUp">
          <fgColor rgb="FF20B087"/>
          <bgColor theme="0" tint="-0.14990691854609822"/>
        </patternFill>
      </fill>
      <border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0033CC"/>
      <color rgb="FF28D8A6"/>
      <color rgb="FF20B087"/>
      <color rgb="FF32DAAA"/>
      <color rgb="FFE5DDD5"/>
      <color rgb="FFFEE5C7"/>
      <color rgb="FF28E3D7"/>
      <color rgb="FF78CCB9"/>
      <color rgb="FF6ADECD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AP$3" horiz="1" max="100" min="1" page="0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</xdr:colOff>
          <xdr:row>2</xdr:row>
          <xdr:rowOff>7620</xdr:rowOff>
        </xdr:from>
        <xdr:to>
          <xdr:col>53</xdr:col>
          <xdr:colOff>22860</xdr:colOff>
          <xdr:row>3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13</xdr:col>
      <xdr:colOff>15240</xdr:colOff>
      <xdr:row>8</xdr:row>
      <xdr:rowOff>88900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12420"/>
          <a:ext cx="5303520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A40-7066-4C13-9508-C9464C379BD7}">
  <sheetPr codeName="Sheet1">
    <pageSetUpPr fitToPage="1"/>
  </sheetPr>
  <dimension ref="A1:BB34"/>
  <sheetViews>
    <sheetView showGridLines="0" tabSelected="1" zoomScale="55" zoomScaleNormal="55" workbookViewId="0">
      <pane ySplit="7" topLeftCell="A8" activePane="bottomLeft" state="frozen"/>
      <selection pane="bottomLeft" activeCell="I5" sqref="I5:M5"/>
    </sheetView>
  </sheetViews>
  <sheetFormatPr defaultColWidth="8.85546875" defaultRowHeight="13.9"/>
  <cols>
    <col min="1" max="1" width="2.7109375" style="2" customWidth="1"/>
    <col min="2" max="2" width="7.7109375" style="5" customWidth="1"/>
    <col min="3" max="3" width="14.85546875" style="5" customWidth="1"/>
    <col min="4" max="4" width="13" style="46" customWidth="1"/>
    <col min="5" max="5" width="9.140625" style="65" customWidth="1"/>
    <col min="6" max="6" width="12" style="52" customWidth="1"/>
    <col min="7" max="7" width="15.7109375" style="40" customWidth="1"/>
    <col min="8" max="8" width="6.28515625" style="3" customWidth="1"/>
    <col min="9" max="21" width="3.5703125" style="3" customWidth="1"/>
    <col min="22" max="48" width="3.5703125" style="2" customWidth="1"/>
    <col min="49" max="53" width="3.7109375" style="2" customWidth="1"/>
    <col min="54" max="54" width="2" style="2" customWidth="1"/>
    <col min="55" max="55" width="3" style="2" customWidth="1"/>
    <col min="56" max="16384" width="8.85546875" style="2"/>
  </cols>
  <sheetData>
    <row r="1" spans="1:54" s="21" customFormat="1" ht="41.45" customHeight="1">
      <c r="A1" s="19"/>
      <c r="B1" s="17" t="s">
        <v>0</v>
      </c>
      <c r="C1" s="20"/>
      <c r="D1" s="45"/>
      <c r="E1" s="64"/>
      <c r="F1" s="45"/>
      <c r="G1" s="39"/>
      <c r="H1" s="20"/>
      <c r="I1" s="20"/>
      <c r="J1" s="20"/>
      <c r="K1" s="20"/>
      <c r="L1" s="20"/>
      <c r="M1" s="20"/>
      <c r="N1" s="20"/>
      <c r="O1" s="20"/>
      <c r="P1" s="20"/>
      <c r="Q1" s="18"/>
      <c r="R1" s="20"/>
      <c r="S1" s="25"/>
      <c r="T1" s="20"/>
      <c r="U1" s="20"/>
      <c r="V1" s="20"/>
      <c r="W1" s="20"/>
      <c r="X1" s="25" t="s">
        <v>1</v>
      </c>
      <c r="Y1" s="22"/>
      <c r="Z1" s="20"/>
      <c r="AA1" s="20"/>
      <c r="AB1" s="20"/>
      <c r="AC1" s="23"/>
      <c r="AD1" s="22" t="s">
        <v>2</v>
      </c>
      <c r="AE1" s="23"/>
      <c r="AF1" s="23"/>
      <c r="AG1" s="23"/>
      <c r="AH1" s="43"/>
      <c r="AI1" s="22"/>
      <c r="AJ1" s="23"/>
      <c r="AK1" s="23"/>
      <c r="AL1" s="23"/>
      <c r="AM1" s="43" t="s">
        <v>3</v>
      </c>
      <c r="AN1" s="24"/>
      <c r="AO1" s="20"/>
      <c r="AP1" s="20"/>
      <c r="AQ1" s="20"/>
      <c r="AR1" s="20"/>
      <c r="AS1" s="20"/>
      <c r="AT1" s="20"/>
      <c r="AU1" s="43"/>
      <c r="AV1" s="43"/>
      <c r="AW1" s="43"/>
      <c r="AX1" s="43"/>
      <c r="AY1" s="43"/>
      <c r="AZ1" s="43"/>
      <c r="BA1" s="43"/>
      <c r="BB1" s="19"/>
    </row>
    <row r="2" spans="1:54" ht="19.899999999999999" customHeight="1"/>
    <row r="3" spans="1:54" s="1" customFormat="1" ht="19.899999999999999" customHeight="1" thickBot="1">
      <c r="B3" s="34"/>
      <c r="C3" s="28" t="s">
        <v>4</v>
      </c>
      <c r="E3" s="66"/>
      <c r="F3" s="53"/>
      <c r="G3" s="14"/>
      <c r="H3" s="3"/>
      <c r="I3" s="81" t="s">
        <v>5</v>
      </c>
      <c r="J3" s="81"/>
      <c r="K3" s="81"/>
      <c r="L3" s="81"/>
      <c r="M3" s="81"/>
      <c r="N3" s="82"/>
      <c r="O3" s="83">
        <v>44438</v>
      </c>
      <c r="P3" s="84"/>
      <c r="Q3" s="84"/>
      <c r="R3" s="85"/>
      <c r="S3" s="30"/>
      <c r="T3" s="30"/>
      <c r="U3" s="30"/>
      <c r="V3" s="29"/>
      <c r="W3" s="29"/>
      <c r="X3" s="35"/>
      <c r="Y3" s="35"/>
      <c r="Z3" s="35"/>
      <c r="AA3" s="35"/>
      <c r="AB3" s="35"/>
      <c r="AC3" s="81"/>
      <c r="AD3" s="81"/>
      <c r="AE3" s="81"/>
      <c r="AF3" s="81"/>
      <c r="AG3" s="81"/>
      <c r="AI3" s="78"/>
      <c r="AP3" s="78">
        <v>1</v>
      </c>
    </row>
    <row r="4" spans="1:54" s="1" customFormat="1" ht="18" customHeight="1" thickTop="1">
      <c r="B4" s="27"/>
      <c r="C4" s="28" t="s">
        <v>6</v>
      </c>
      <c r="E4" s="67"/>
      <c r="F4" s="30"/>
      <c r="G4" s="41"/>
      <c r="H4" s="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54" s="1" customFormat="1" ht="18" customHeight="1">
      <c r="B5" s="3"/>
      <c r="C5" s="3"/>
      <c r="D5" s="47"/>
      <c r="E5" s="67"/>
      <c r="F5" s="30"/>
      <c r="G5" s="41"/>
      <c r="H5" s="33"/>
      <c r="I5" s="79" t="str">
        <f ca="1">_xlfn.CONCAT("WEEK ",WEEKNUM(date,2))</f>
        <v>WEEK 36</v>
      </c>
      <c r="J5" s="80"/>
      <c r="K5" s="80"/>
      <c r="L5" s="80"/>
      <c r="M5" s="80"/>
      <c r="N5" s="79" t="str">
        <f ca="1">_xlfn.CONCAT("WEEK ",WEEKNUM(date,2))</f>
        <v>WEEK 37</v>
      </c>
      <c r="O5" s="80"/>
      <c r="P5" s="80"/>
      <c r="Q5" s="80"/>
      <c r="R5" s="80"/>
      <c r="S5" s="79" t="str">
        <f ca="1">_xlfn.CONCAT("WEEK ",WEEKNUM(date,2))</f>
        <v>WEEK 38</v>
      </c>
      <c r="T5" s="80"/>
      <c r="U5" s="80"/>
      <c r="V5" s="80"/>
      <c r="W5" s="80"/>
      <c r="X5" s="79" t="str">
        <f ca="1">_xlfn.CONCAT("WEEK ",WEEKNUM(date,2))</f>
        <v>WEEK 39</v>
      </c>
      <c r="Y5" s="80"/>
      <c r="Z5" s="80"/>
      <c r="AA5" s="80"/>
      <c r="AB5" s="80"/>
      <c r="AC5" s="79" t="str">
        <f ca="1">_xlfn.CONCAT("WEEK ",WEEKNUM(date,2))</f>
        <v>WEEK 40</v>
      </c>
      <c r="AD5" s="80"/>
      <c r="AE5" s="80"/>
      <c r="AF5" s="80"/>
      <c r="AG5" s="80"/>
      <c r="AH5" s="79" t="str">
        <f ca="1">_xlfn.CONCAT("WEEK ",WEEKNUM(date,2))</f>
        <v>WEEK 41</v>
      </c>
      <c r="AI5" s="80"/>
      <c r="AJ5" s="80"/>
      <c r="AK5" s="80"/>
      <c r="AL5" s="80"/>
      <c r="AM5" s="79" t="str">
        <f ca="1">_xlfn.CONCAT("WEEK ",WEEKNUM(date,2))</f>
        <v>WEEK 42</v>
      </c>
      <c r="AN5" s="80"/>
      <c r="AO5" s="80"/>
      <c r="AP5" s="80"/>
      <c r="AQ5" s="80"/>
      <c r="AR5" s="79" t="str">
        <f ca="1">_xlfn.CONCAT("WEEK ",WEEKNUM(date,2))</f>
        <v>WEEK 43</v>
      </c>
      <c r="AS5" s="80"/>
      <c r="AT5" s="80"/>
      <c r="AU5" s="80"/>
      <c r="AV5" s="80"/>
      <c r="AW5" s="79" t="str">
        <f ca="1">_xlfn.CONCAT("WEEK ",WEEKNUM(date,2))</f>
        <v>WEEK 44</v>
      </c>
      <c r="AX5" s="80"/>
      <c r="AY5" s="80"/>
      <c r="AZ5" s="80"/>
      <c r="BA5" s="80"/>
    </row>
    <row r="6" spans="1:54" s="6" customFormat="1" ht="58.9" customHeight="1">
      <c r="B6" s="7"/>
      <c r="C6" s="7"/>
      <c r="D6" s="48"/>
      <c r="E6" s="68"/>
      <c r="F6" s="54"/>
      <c r="G6" s="42"/>
      <c r="H6" s="7"/>
      <c r="I6" s="44">
        <f>project_start_date-WEEKDAY(project_start_date,1)+2+7*(AP3-1)</f>
        <v>44438</v>
      </c>
      <c r="J6" s="9">
        <f>WORKDAY(I6, 1)</f>
        <v>44439</v>
      </c>
      <c r="K6" s="9">
        <f t="shared" ref="K6:BA6" si="0">WORKDAY(J6, 1)</f>
        <v>44440</v>
      </c>
      <c r="L6" s="9">
        <f t="shared" si="0"/>
        <v>44441</v>
      </c>
      <c r="M6" s="9">
        <f t="shared" si="0"/>
        <v>44442</v>
      </c>
      <c r="N6" s="9">
        <f t="shared" si="0"/>
        <v>44445</v>
      </c>
      <c r="O6" s="9">
        <f t="shared" si="0"/>
        <v>44446</v>
      </c>
      <c r="P6" s="9">
        <f t="shared" si="0"/>
        <v>44447</v>
      </c>
      <c r="Q6" s="9">
        <f t="shared" si="0"/>
        <v>44448</v>
      </c>
      <c r="R6" s="9">
        <f t="shared" si="0"/>
        <v>44449</v>
      </c>
      <c r="S6" s="9">
        <f t="shared" si="0"/>
        <v>44452</v>
      </c>
      <c r="T6" s="9">
        <f t="shared" si="0"/>
        <v>44453</v>
      </c>
      <c r="U6" s="9">
        <f t="shared" si="0"/>
        <v>44454</v>
      </c>
      <c r="V6" s="9">
        <f>WORKDAY(U6, 1)</f>
        <v>44455</v>
      </c>
      <c r="W6" s="9">
        <f t="shared" si="0"/>
        <v>44456</v>
      </c>
      <c r="X6" s="9">
        <f t="shared" si="0"/>
        <v>44459</v>
      </c>
      <c r="Y6" s="9">
        <f t="shared" si="0"/>
        <v>44460</v>
      </c>
      <c r="Z6" s="9">
        <f t="shared" si="0"/>
        <v>44461</v>
      </c>
      <c r="AA6" s="9">
        <f t="shared" si="0"/>
        <v>44462</v>
      </c>
      <c r="AB6" s="9">
        <f t="shared" si="0"/>
        <v>44463</v>
      </c>
      <c r="AC6" s="9">
        <f t="shared" si="0"/>
        <v>44466</v>
      </c>
      <c r="AD6" s="9">
        <f t="shared" si="0"/>
        <v>44467</v>
      </c>
      <c r="AE6" s="9">
        <f t="shared" si="0"/>
        <v>44468</v>
      </c>
      <c r="AF6" s="9">
        <f t="shared" si="0"/>
        <v>44469</v>
      </c>
      <c r="AG6" s="9">
        <f t="shared" si="0"/>
        <v>44470</v>
      </c>
      <c r="AH6" s="9">
        <f t="shared" si="0"/>
        <v>44473</v>
      </c>
      <c r="AI6" s="9">
        <f t="shared" si="0"/>
        <v>44474</v>
      </c>
      <c r="AJ6" s="9">
        <f t="shared" si="0"/>
        <v>44475</v>
      </c>
      <c r="AK6" s="9">
        <f t="shared" si="0"/>
        <v>44476</v>
      </c>
      <c r="AL6" s="9">
        <f t="shared" si="0"/>
        <v>44477</v>
      </c>
      <c r="AM6" s="9">
        <f t="shared" si="0"/>
        <v>44480</v>
      </c>
      <c r="AN6" s="9">
        <f t="shared" si="0"/>
        <v>44481</v>
      </c>
      <c r="AO6" s="9">
        <f t="shared" si="0"/>
        <v>44482</v>
      </c>
      <c r="AP6" s="9">
        <f t="shared" si="0"/>
        <v>44483</v>
      </c>
      <c r="AQ6" s="9">
        <f t="shared" si="0"/>
        <v>44484</v>
      </c>
      <c r="AR6" s="9">
        <f t="shared" si="0"/>
        <v>44487</v>
      </c>
      <c r="AS6" s="9">
        <f t="shared" si="0"/>
        <v>44488</v>
      </c>
      <c r="AT6" s="9">
        <f t="shared" si="0"/>
        <v>44489</v>
      </c>
      <c r="AU6" s="9">
        <f t="shared" si="0"/>
        <v>44490</v>
      </c>
      <c r="AV6" s="9">
        <f t="shared" si="0"/>
        <v>44491</v>
      </c>
      <c r="AW6" s="9">
        <f t="shared" si="0"/>
        <v>44494</v>
      </c>
      <c r="AX6" s="9">
        <f t="shared" si="0"/>
        <v>44495</v>
      </c>
      <c r="AY6" s="9">
        <f t="shared" si="0"/>
        <v>44496</v>
      </c>
      <c r="AZ6" s="9">
        <f t="shared" si="0"/>
        <v>44497</v>
      </c>
      <c r="BA6" s="9">
        <f t="shared" si="0"/>
        <v>44498</v>
      </c>
    </row>
    <row r="7" spans="1:54" s="4" customFormat="1" ht="36" customHeight="1">
      <c r="B7" s="73" t="s">
        <v>7</v>
      </c>
      <c r="C7" s="26" t="s">
        <v>8</v>
      </c>
      <c r="D7" s="49" t="s">
        <v>9</v>
      </c>
      <c r="E7" s="69" t="s">
        <v>10</v>
      </c>
      <c r="F7" s="55" t="s">
        <v>11</v>
      </c>
      <c r="G7" s="15" t="s">
        <v>12</v>
      </c>
      <c r="H7" s="15" t="s">
        <v>13</v>
      </c>
      <c r="I7" s="16" t="str">
        <f>LEFT(TEXT(I6,"ddd"),1)</f>
        <v>M</v>
      </c>
      <c r="J7" s="16" t="str">
        <f t="shared" ref="J7:AW7" si="1">LEFT(TEXT(J6,"ddd"),1)</f>
        <v>T</v>
      </c>
      <c r="K7" s="16" t="str">
        <f t="shared" si="1"/>
        <v>W</v>
      </c>
      <c r="L7" s="16" t="str">
        <f t="shared" si="1"/>
        <v>T</v>
      </c>
      <c r="M7" s="16" t="str">
        <f t="shared" si="1"/>
        <v>F</v>
      </c>
      <c r="N7" s="16" t="str">
        <f t="shared" si="1"/>
        <v>M</v>
      </c>
      <c r="O7" s="16" t="str">
        <f t="shared" si="1"/>
        <v>T</v>
      </c>
      <c r="P7" s="16" t="str">
        <f t="shared" si="1"/>
        <v>W</v>
      </c>
      <c r="Q7" s="16" t="str">
        <f t="shared" si="1"/>
        <v>T</v>
      </c>
      <c r="R7" s="16" t="str">
        <f t="shared" si="1"/>
        <v>F</v>
      </c>
      <c r="S7" s="16" t="str">
        <f t="shared" si="1"/>
        <v>M</v>
      </c>
      <c r="T7" s="16" t="str">
        <f t="shared" si="1"/>
        <v>T</v>
      </c>
      <c r="U7" s="16" t="str">
        <f t="shared" si="1"/>
        <v>W</v>
      </c>
      <c r="V7" s="16" t="str">
        <f t="shared" si="1"/>
        <v>T</v>
      </c>
      <c r="W7" s="16" t="str">
        <f t="shared" si="1"/>
        <v>F</v>
      </c>
      <c r="X7" s="16" t="str">
        <f t="shared" si="1"/>
        <v>M</v>
      </c>
      <c r="Y7" s="16" t="str">
        <f t="shared" si="1"/>
        <v>T</v>
      </c>
      <c r="Z7" s="16" t="str">
        <f t="shared" si="1"/>
        <v>W</v>
      </c>
      <c r="AA7" s="16" t="str">
        <f t="shared" si="1"/>
        <v>T</v>
      </c>
      <c r="AB7" s="16" t="str">
        <f t="shared" si="1"/>
        <v>F</v>
      </c>
      <c r="AC7" s="16" t="str">
        <f t="shared" si="1"/>
        <v>M</v>
      </c>
      <c r="AD7" s="16" t="str">
        <f t="shared" si="1"/>
        <v>T</v>
      </c>
      <c r="AE7" s="16" t="str">
        <f t="shared" si="1"/>
        <v>W</v>
      </c>
      <c r="AF7" s="16" t="str">
        <f t="shared" si="1"/>
        <v>T</v>
      </c>
      <c r="AG7" s="16" t="str">
        <f t="shared" si="1"/>
        <v>F</v>
      </c>
      <c r="AH7" s="16" t="str">
        <f t="shared" si="1"/>
        <v>M</v>
      </c>
      <c r="AI7" s="16" t="str">
        <f t="shared" si="1"/>
        <v>T</v>
      </c>
      <c r="AJ7" s="16" t="str">
        <f t="shared" si="1"/>
        <v>W</v>
      </c>
      <c r="AK7" s="16" t="str">
        <f t="shared" si="1"/>
        <v>T</v>
      </c>
      <c r="AL7" s="16" t="str">
        <f t="shared" si="1"/>
        <v>F</v>
      </c>
      <c r="AM7" s="16" t="str">
        <f t="shared" si="1"/>
        <v>M</v>
      </c>
      <c r="AN7" s="16" t="str">
        <f t="shared" si="1"/>
        <v>T</v>
      </c>
      <c r="AO7" s="16" t="str">
        <f t="shared" si="1"/>
        <v>W</v>
      </c>
      <c r="AP7" s="16" t="str">
        <f t="shared" si="1"/>
        <v>T</v>
      </c>
      <c r="AQ7" s="16" t="str">
        <f t="shared" si="1"/>
        <v>F</v>
      </c>
      <c r="AR7" s="16" t="str">
        <f t="shared" si="1"/>
        <v>M</v>
      </c>
      <c r="AS7" s="16" t="str">
        <f t="shared" si="1"/>
        <v>T</v>
      </c>
      <c r="AT7" s="16" t="str">
        <f t="shared" si="1"/>
        <v>W</v>
      </c>
      <c r="AU7" s="16" t="str">
        <f t="shared" si="1"/>
        <v>T</v>
      </c>
      <c r="AV7" s="16" t="str">
        <f t="shared" si="1"/>
        <v>F</v>
      </c>
      <c r="AW7" s="16" t="str">
        <f t="shared" si="1"/>
        <v>M</v>
      </c>
      <c r="AX7" s="16" t="str">
        <f t="shared" ref="AX7" si="2">LEFT(TEXT(AX6,"ddd"),1)</f>
        <v>T</v>
      </c>
      <c r="AY7" s="16" t="str">
        <f t="shared" ref="AY7" si="3">LEFT(TEXT(AY6,"ddd"),1)</f>
        <v>W</v>
      </c>
      <c r="AZ7" s="16" t="str">
        <f t="shared" ref="AZ7" si="4">LEFT(TEXT(AZ6,"ddd"),1)</f>
        <v>T</v>
      </c>
      <c r="BA7" s="16" t="str">
        <f t="shared" ref="BA7" si="5">LEFT(TEXT(BA6,"ddd"),1)</f>
        <v>F</v>
      </c>
    </row>
    <row r="8" spans="1:54" s="4" customFormat="1" ht="6.6" customHeight="1">
      <c r="B8" s="74"/>
      <c r="C8" s="36"/>
      <c r="D8" s="50"/>
      <c r="E8" s="70"/>
      <c r="F8" s="50"/>
      <c r="G8" s="12"/>
      <c r="H8" s="3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54" s="4" customFormat="1" ht="18" customHeight="1">
      <c r="B9" s="74" t="s">
        <v>14</v>
      </c>
      <c r="C9" s="38" t="s">
        <v>15</v>
      </c>
      <c r="D9" s="50">
        <f>MIN(D10:D18)</f>
        <v>44438</v>
      </c>
      <c r="E9" s="70">
        <f ca="1">IF(ISBLANK(D9),"",NETWORKDAYS(D9,MAX(F10:F18)))</f>
        <v>32</v>
      </c>
      <c r="F9" s="51">
        <f t="shared" ref="F9:F34" ca="1" si="6">IF(ISBLANK(start_date), "",IF(duration=0,start_date,WORKDAY(start_date,duration-1)))</f>
        <v>44481</v>
      </c>
      <c r="G9" s="12"/>
      <c r="H9" s="3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4" s="4" customFormat="1" ht="18" customHeight="1">
      <c r="B10" s="74" t="s">
        <v>16</v>
      </c>
      <c r="C10" s="37" t="s">
        <v>17</v>
      </c>
      <c r="D10" s="51">
        <v>44438</v>
      </c>
      <c r="E10" s="71">
        <v>10</v>
      </c>
      <c r="F10" s="51">
        <f t="shared" ca="1" si="6"/>
        <v>44449</v>
      </c>
      <c r="G10" s="13" t="s">
        <v>18</v>
      </c>
      <c r="H10" s="32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54" s="4" customFormat="1" ht="18" customHeight="1">
      <c r="B11" s="74" t="s">
        <v>16</v>
      </c>
      <c r="C11" s="37" t="s">
        <v>19</v>
      </c>
      <c r="D11" s="51">
        <v>44452</v>
      </c>
      <c r="E11" s="71">
        <v>3</v>
      </c>
      <c r="F11" s="51">
        <f t="shared" ca="1" si="6"/>
        <v>44454</v>
      </c>
      <c r="G11" s="13" t="s">
        <v>18</v>
      </c>
      <c r="H11" s="32">
        <v>0.35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54" s="4" customFormat="1" ht="18" customHeight="1">
      <c r="B12" s="74" t="s">
        <v>16</v>
      </c>
      <c r="C12" s="37" t="s">
        <v>20</v>
      </c>
      <c r="D12" s="51">
        <v>44455</v>
      </c>
      <c r="E12" s="71">
        <v>3</v>
      </c>
      <c r="F12" s="51">
        <f t="shared" ca="1" si="6"/>
        <v>44459</v>
      </c>
      <c r="G12" s="13" t="s">
        <v>18</v>
      </c>
      <c r="H12" s="3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54" s="4" customFormat="1" ht="18" customHeight="1">
      <c r="B13" s="74" t="s">
        <v>16</v>
      </c>
      <c r="C13" s="37" t="s">
        <v>21</v>
      </c>
      <c r="D13" s="51">
        <v>44456</v>
      </c>
      <c r="E13" s="71">
        <v>5</v>
      </c>
      <c r="F13" s="51">
        <f t="shared" ca="1" si="6"/>
        <v>44462</v>
      </c>
      <c r="G13" s="13" t="s">
        <v>18</v>
      </c>
      <c r="H13" s="32">
        <v>0.6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54" s="4" customFormat="1" ht="18" customHeight="1">
      <c r="B14" s="74" t="s">
        <v>16</v>
      </c>
      <c r="C14" s="37" t="s">
        <v>22</v>
      </c>
      <c r="D14" s="51">
        <v>44463</v>
      </c>
      <c r="E14" s="71">
        <v>3</v>
      </c>
      <c r="F14" s="51">
        <f t="shared" ca="1" si="6"/>
        <v>44467</v>
      </c>
      <c r="G14" s="13" t="s">
        <v>18</v>
      </c>
      <c r="H14" s="3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54" s="4" customFormat="1" ht="18" customHeight="1">
      <c r="B15" s="74" t="s">
        <v>16</v>
      </c>
      <c r="C15" s="37" t="s">
        <v>23</v>
      </c>
      <c r="D15" s="51">
        <v>44465</v>
      </c>
      <c r="E15" s="71">
        <v>5</v>
      </c>
      <c r="F15" s="51">
        <f t="shared" ca="1" si="6"/>
        <v>44469</v>
      </c>
      <c r="G15" s="13" t="s">
        <v>18</v>
      </c>
      <c r="H15" s="32">
        <v>0.4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54" s="4" customFormat="1" ht="18" customHeight="1">
      <c r="B16" s="74" t="s">
        <v>16</v>
      </c>
      <c r="C16" s="37" t="s">
        <v>24</v>
      </c>
      <c r="D16" s="51">
        <v>44470</v>
      </c>
      <c r="E16" s="71">
        <v>2</v>
      </c>
      <c r="F16" s="51">
        <f t="shared" ca="1" si="6"/>
        <v>44473</v>
      </c>
      <c r="G16" s="13" t="s">
        <v>18</v>
      </c>
      <c r="H16" s="3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2:20" s="4" customFormat="1" ht="18" customHeight="1">
      <c r="B17" s="74" t="s">
        <v>16</v>
      </c>
      <c r="C17" s="37" t="s">
        <v>25</v>
      </c>
      <c r="D17" s="51">
        <v>44474</v>
      </c>
      <c r="E17" s="71">
        <v>2</v>
      </c>
      <c r="F17" s="51">
        <f t="shared" ca="1" si="6"/>
        <v>44475</v>
      </c>
      <c r="G17" s="13" t="s">
        <v>18</v>
      </c>
      <c r="H17" s="32">
        <v>0.5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2:20" s="4" customFormat="1" ht="18" customHeight="1">
      <c r="B18" s="74" t="s">
        <v>16</v>
      </c>
      <c r="C18" s="37" t="s">
        <v>26</v>
      </c>
      <c r="D18" s="51">
        <v>44476</v>
      </c>
      <c r="E18" s="71">
        <v>4</v>
      </c>
      <c r="F18" s="51">
        <f t="shared" ca="1" si="6"/>
        <v>44481</v>
      </c>
      <c r="G18" s="13" t="s">
        <v>18</v>
      </c>
      <c r="H18" s="3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2:20" s="4" customFormat="1" ht="18" customHeight="1">
      <c r="B19" s="74" t="s">
        <v>14</v>
      </c>
      <c r="C19" s="37" t="s">
        <v>27</v>
      </c>
      <c r="D19" s="51">
        <f>MIN(D20:D25)</f>
        <v>44463</v>
      </c>
      <c r="E19" s="71">
        <f ca="1">IF(ISBLANK(D19),"",NETWORKDAYS(D19,MAX(F20:F25)))</f>
        <v>23</v>
      </c>
      <c r="F19" s="51">
        <f t="shared" ca="1" si="6"/>
        <v>44495</v>
      </c>
      <c r="G19" s="13"/>
      <c r="H19" s="3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2:20" s="4" customFormat="1" ht="18" customHeight="1">
      <c r="B20" s="74" t="s">
        <v>16</v>
      </c>
      <c r="C20" s="37" t="s">
        <v>28</v>
      </c>
      <c r="D20" s="51">
        <v>44463</v>
      </c>
      <c r="E20" s="71">
        <v>5</v>
      </c>
      <c r="F20" s="51">
        <f t="shared" ca="1" si="6"/>
        <v>44469</v>
      </c>
      <c r="G20" s="13" t="s">
        <v>18</v>
      </c>
      <c r="H20" s="3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2:20" s="4" customFormat="1" ht="18" customHeight="1">
      <c r="B21" s="74" t="s">
        <v>16</v>
      </c>
      <c r="C21" s="37" t="s">
        <v>29</v>
      </c>
      <c r="D21" s="51">
        <v>44469</v>
      </c>
      <c r="E21" s="71">
        <v>6</v>
      </c>
      <c r="F21" s="51">
        <f t="shared" ca="1" si="6"/>
        <v>44476</v>
      </c>
      <c r="G21" s="13" t="s">
        <v>18</v>
      </c>
      <c r="H21" s="32">
        <v>0.2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2:20" s="4" customFormat="1" ht="18" customHeight="1">
      <c r="B22" s="74" t="s">
        <v>16</v>
      </c>
      <c r="C22" s="37" t="s">
        <v>30</v>
      </c>
      <c r="D22" s="51">
        <v>44475</v>
      </c>
      <c r="E22" s="71">
        <v>4</v>
      </c>
      <c r="F22" s="51">
        <f t="shared" ca="1" si="6"/>
        <v>44480</v>
      </c>
      <c r="G22" s="13" t="s">
        <v>18</v>
      </c>
      <c r="H22" s="3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2:20" s="4" customFormat="1" ht="18" customHeight="1">
      <c r="B23" s="74" t="s">
        <v>16</v>
      </c>
      <c r="C23" s="37" t="s">
        <v>31</v>
      </c>
      <c r="D23" s="51">
        <v>44481</v>
      </c>
      <c r="E23" s="71">
        <v>6</v>
      </c>
      <c r="F23" s="51">
        <f t="shared" ca="1" si="6"/>
        <v>44488</v>
      </c>
      <c r="G23" s="13" t="s">
        <v>18</v>
      </c>
      <c r="H23" s="3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2:20" s="4" customFormat="1" ht="18" customHeight="1">
      <c r="B24" s="74" t="s">
        <v>16</v>
      </c>
      <c r="C24" s="37" t="s">
        <v>32</v>
      </c>
      <c r="D24" s="51">
        <v>44489</v>
      </c>
      <c r="E24" s="71">
        <v>2</v>
      </c>
      <c r="F24" s="51">
        <f t="shared" ca="1" si="6"/>
        <v>44490</v>
      </c>
      <c r="G24" s="13" t="s">
        <v>18</v>
      </c>
      <c r="H24" s="3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2:20" s="4" customFormat="1" ht="18" customHeight="1">
      <c r="B25" s="74" t="s">
        <v>16</v>
      </c>
      <c r="C25" s="37" t="s">
        <v>33</v>
      </c>
      <c r="D25" s="51">
        <v>44491</v>
      </c>
      <c r="E25" s="71">
        <v>3</v>
      </c>
      <c r="F25" s="51">
        <f t="shared" ca="1" si="6"/>
        <v>44495</v>
      </c>
      <c r="G25" s="13" t="s">
        <v>18</v>
      </c>
      <c r="H25" s="3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2:20" s="4" customFormat="1" ht="18" customHeight="1">
      <c r="B26" s="74" t="s">
        <v>14</v>
      </c>
      <c r="C26" s="37" t="s">
        <v>34</v>
      </c>
      <c r="D26" s="51">
        <f>MIN(D27:D33)</f>
        <v>44480</v>
      </c>
      <c r="E26" s="71">
        <f ca="1">IF(ISBLANK(D26),"",NETWORKDAYS(D26,MAX(F27:F33)))</f>
        <v>15</v>
      </c>
      <c r="F26" s="51">
        <f t="shared" ca="1" si="6"/>
        <v>44498</v>
      </c>
      <c r="G26" s="13"/>
      <c r="H26" s="3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2:20" s="4" customFormat="1" ht="18" customHeight="1">
      <c r="B27" s="74" t="s">
        <v>16</v>
      </c>
      <c r="C27" s="37" t="s">
        <v>35</v>
      </c>
      <c r="D27" s="51">
        <v>44480</v>
      </c>
      <c r="E27" s="71">
        <v>2</v>
      </c>
      <c r="F27" s="51">
        <f t="shared" ca="1" si="6"/>
        <v>44481</v>
      </c>
      <c r="G27" s="13" t="s">
        <v>18</v>
      </c>
      <c r="H27" s="3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2:20" s="4" customFormat="1" ht="18" customHeight="1">
      <c r="B28" s="74" t="s">
        <v>16</v>
      </c>
      <c r="C28" s="37" t="s">
        <v>36</v>
      </c>
      <c r="D28" s="51">
        <v>44482</v>
      </c>
      <c r="E28" s="71">
        <v>3</v>
      </c>
      <c r="F28" s="51">
        <f t="shared" ca="1" si="6"/>
        <v>44484</v>
      </c>
      <c r="G28" s="13" t="s">
        <v>18</v>
      </c>
      <c r="H28" s="3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2:20" s="4" customFormat="1" ht="18" customHeight="1">
      <c r="B29" s="74" t="s">
        <v>16</v>
      </c>
      <c r="C29" s="37" t="s">
        <v>37</v>
      </c>
      <c r="D29" s="51">
        <v>44487</v>
      </c>
      <c r="E29" s="71">
        <v>2</v>
      </c>
      <c r="F29" s="51">
        <f t="shared" ca="1" si="6"/>
        <v>44488</v>
      </c>
      <c r="G29" s="13" t="s">
        <v>18</v>
      </c>
      <c r="H29" s="3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2:20" s="4" customFormat="1" ht="18" customHeight="1">
      <c r="B30" s="74" t="s">
        <v>16</v>
      </c>
      <c r="C30" s="37" t="s">
        <v>38</v>
      </c>
      <c r="D30" s="51">
        <v>44489</v>
      </c>
      <c r="E30" s="71">
        <v>3</v>
      </c>
      <c r="F30" s="51">
        <f t="shared" ca="1" si="6"/>
        <v>44491</v>
      </c>
      <c r="G30" s="13" t="s">
        <v>18</v>
      </c>
      <c r="H30" s="3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2:20" s="4" customFormat="1" ht="18" customHeight="1">
      <c r="B31" s="74" t="s">
        <v>16</v>
      </c>
      <c r="C31" s="37" t="s">
        <v>39</v>
      </c>
      <c r="D31" s="51">
        <v>44494</v>
      </c>
      <c r="E31" s="71">
        <v>1</v>
      </c>
      <c r="F31" s="51">
        <f t="shared" ca="1" si="6"/>
        <v>44494</v>
      </c>
      <c r="G31" s="13" t="s">
        <v>18</v>
      </c>
      <c r="H31" s="3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2:20" s="4" customFormat="1" ht="18" customHeight="1">
      <c r="B32" s="74" t="s">
        <v>16</v>
      </c>
      <c r="C32" s="37" t="s">
        <v>40</v>
      </c>
      <c r="D32" s="51">
        <v>44495</v>
      </c>
      <c r="E32" s="71">
        <v>3</v>
      </c>
      <c r="F32" s="51">
        <f t="shared" ca="1" si="6"/>
        <v>44497</v>
      </c>
      <c r="G32" s="13" t="s">
        <v>18</v>
      </c>
      <c r="H32" s="3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2:20" s="4" customFormat="1" ht="18" customHeight="1">
      <c r="B33" s="74" t="s">
        <v>16</v>
      </c>
      <c r="C33" s="37" t="s">
        <v>41</v>
      </c>
      <c r="D33" s="51">
        <v>44497</v>
      </c>
      <c r="E33" s="71">
        <v>2</v>
      </c>
      <c r="F33" s="51">
        <f t="shared" ca="1" si="6"/>
        <v>44498</v>
      </c>
      <c r="G33" s="13" t="s">
        <v>18</v>
      </c>
      <c r="H33" s="3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2:20" s="4" customFormat="1" ht="18" customHeight="1">
      <c r="B34" s="74"/>
      <c r="C34" s="37"/>
      <c r="D34" s="51"/>
      <c r="E34" s="71"/>
      <c r="F34" s="51" t="str">
        <f t="shared" ca="1" si="6"/>
        <v/>
      </c>
      <c r="G34" s="13"/>
      <c r="H34" s="3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</sheetData>
  <mergeCells count="12">
    <mergeCell ref="AC3:AG3"/>
    <mergeCell ref="I3:N3"/>
    <mergeCell ref="O3:R3"/>
    <mergeCell ref="AH5:AL5"/>
    <mergeCell ref="AM5:AQ5"/>
    <mergeCell ref="AR5:AV5"/>
    <mergeCell ref="AW5:BA5"/>
    <mergeCell ref="I5:M5"/>
    <mergeCell ref="N5:R5"/>
    <mergeCell ref="S5:W5"/>
    <mergeCell ref="X5:AB5"/>
    <mergeCell ref="AC5:AG5"/>
  </mergeCells>
  <phoneticPr fontId="20" type="noConversion"/>
  <conditionalFormatting sqref="I10:BA34">
    <cfRule type="expression" dxfId="9" priority="24">
      <formula>AND(type="T",NOT(ISBLANK(start_date)),date&gt;=start_date,date&lt;=end_date)</formula>
    </cfRule>
  </conditionalFormatting>
  <conditionalFormatting sqref="I5:BA34">
    <cfRule type="expression" dxfId="8" priority="17">
      <formula>WEEKDAY(date,2)&gt;WEEKDAY(next_date,2)</formula>
    </cfRule>
  </conditionalFormatting>
  <conditionalFormatting sqref="I7:BA34">
    <cfRule type="expression" dxfId="7" priority="9">
      <formula>date=TODAY()</formula>
    </cfRule>
  </conditionalFormatting>
  <conditionalFormatting sqref="I7:BA7">
    <cfRule type="expression" dxfId="6" priority="8">
      <formula>date=TODAY()</formula>
    </cfRule>
  </conditionalFormatting>
  <conditionalFormatting sqref="I8:BA34">
    <cfRule type="expression" dxfId="5" priority="3">
      <formula>AND(type="P",NOT(ISBLANK(start_date)),date&gt;=start_date,date&lt;=end_date)</formula>
    </cfRule>
    <cfRule type="expression" dxfId="4" priority="7">
      <formula>AND(type="T",date&gt;=start_date,date&lt;=start_date+percent*(end_date-start_date+1)-1)</formula>
    </cfRule>
  </conditionalFormatting>
  <conditionalFormatting sqref="C8:C34">
    <cfRule type="expression" dxfId="3" priority="2">
      <formula>type="P"</formula>
    </cfRule>
    <cfRule type="expression" dxfId="2" priority="5">
      <formula>type="T"</formula>
    </cfRule>
  </conditionalFormatting>
  <conditionalFormatting sqref="C9:H34">
    <cfRule type="expression" dxfId="1" priority="4">
      <formula>type="P"</formula>
    </cfRule>
  </conditionalFormatting>
  <conditionalFormatting sqref="F8:F34">
    <cfRule type="expression" dxfId="0" priority="1">
      <formula>_xlfn.ISFORMULA(end_date)</formula>
    </cfRule>
  </conditionalFormatting>
  <dataValidations count="1">
    <dataValidation type="list" allowBlank="1" showInputMessage="1" showErrorMessage="1" sqref="B9:B34" xr:uid="{FD2C8932-9626-4A85-AF3D-D1DDAD487E51}">
      <formula1>"P,T"</formula1>
    </dataValidation>
  </dataValidations>
  <pageMargins left="0.25" right="0.25" top="0.75" bottom="0.75" header="0.3" footer="0.3"/>
  <pageSetup paperSize="9" scale="6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38</xdr:col>
                    <xdr:colOff>7620</xdr:colOff>
                    <xdr:row>2</xdr:row>
                    <xdr:rowOff>7620</xdr:rowOff>
                  </from>
                  <to>
                    <xdr:col>53</xdr:col>
                    <xdr:colOff>22860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2598-6478-4D0F-B4DD-8C3C44913641}">
  <dimension ref="B12:H39"/>
  <sheetViews>
    <sheetView showGridLines="0" topLeftCell="A21" workbookViewId="0">
      <selection activeCell="V34" sqref="V34"/>
    </sheetView>
  </sheetViews>
  <sheetFormatPr defaultColWidth="8.85546875" defaultRowHeight="13.9"/>
  <cols>
    <col min="1" max="1" width="2.7109375" style="63" customWidth="1"/>
    <col min="2" max="2" width="3.28515625" style="63" customWidth="1"/>
    <col min="3" max="3" width="3.5703125" style="57" customWidth="1"/>
    <col min="4" max="4" width="2.7109375" style="63" customWidth="1"/>
    <col min="5" max="5" width="8.28515625" style="63" customWidth="1"/>
    <col min="6" max="6" width="4.28515625" style="63" customWidth="1"/>
    <col min="7" max="7" width="4.42578125" style="63" customWidth="1"/>
    <col min="8" max="8" width="6.28515625" style="63" customWidth="1"/>
    <col min="9" max="16384" width="8.85546875" style="63"/>
  </cols>
  <sheetData>
    <row r="12" spans="2:6" s="58" customFormat="1" ht="19.899999999999999" customHeight="1">
      <c r="B12" s="56" t="s">
        <v>42</v>
      </c>
      <c r="C12" s="57"/>
    </row>
    <row r="13" spans="2:6" s="59" customFormat="1" ht="18" customHeight="1">
      <c r="C13" s="60" t="s">
        <v>43</v>
      </c>
      <c r="D13" s="59" t="s">
        <v>44</v>
      </c>
    </row>
    <row r="14" spans="2:6" s="59" customFormat="1" ht="18" customHeight="1">
      <c r="C14" s="60" t="s">
        <v>43</v>
      </c>
      <c r="D14" s="59" t="s">
        <v>45</v>
      </c>
    </row>
    <row r="15" spans="2:6" s="59" customFormat="1" ht="18" customHeight="1">
      <c r="C15" s="60" t="s">
        <v>43</v>
      </c>
      <c r="D15" s="59" t="s">
        <v>46</v>
      </c>
    </row>
    <row r="16" spans="2:6" s="59" customFormat="1" ht="18" customHeight="1">
      <c r="C16" s="60"/>
      <c r="D16" s="72"/>
      <c r="E16" s="75" t="s">
        <v>47</v>
      </c>
      <c r="F16" s="59" t="s">
        <v>48</v>
      </c>
    </row>
    <row r="17" spans="2:6" s="59" customFormat="1" ht="18" customHeight="1">
      <c r="C17" s="60" t="s">
        <v>43</v>
      </c>
      <c r="D17" s="59" t="s">
        <v>49</v>
      </c>
    </row>
    <row r="18" spans="2:6" s="59" customFormat="1" ht="18" customHeight="1">
      <c r="C18" s="60"/>
      <c r="E18" s="59" t="s">
        <v>50</v>
      </c>
      <c r="F18" s="59" t="s">
        <v>51</v>
      </c>
    </row>
    <row r="19" spans="2:6" s="59" customFormat="1" ht="18" customHeight="1">
      <c r="C19" s="60" t="s">
        <v>43</v>
      </c>
      <c r="D19" s="59" t="s">
        <v>52</v>
      </c>
    </row>
    <row r="20" spans="2:6" s="59" customFormat="1" ht="18" customHeight="1">
      <c r="C20" s="60"/>
      <c r="E20" s="61" t="s">
        <v>53</v>
      </c>
      <c r="F20" s="59" t="s">
        <v>54</v>
      </c>
    </row>
    <row r="21" spans="2:6" s="59" customFormat="1" ht="18" customHeight="1">
      <c r="C21" s="60"/>
      <c r="E21" s="61" t="s">
        <v>55</v>
      </c>
      <c r="F21" s="59" t="s">
        <v>56</v>
      </c>
    </row>
    <row r="22" spans="2:6" s="59" customFormat="1" ht="18" customHeight="1">
      <c r="C22" s="60"/>
      <c r="E22" s="61"/>
      <c r="F22" s="59" t="s">
        <v>57</v>
      </c>
    </row>
    <row r="23" spans="2:6" s="59" customFormat="1" ht="18" customHeight="1">
      <c r="C23" s="60" t="s">
        <v>43</v>
      </c>
      <c r="D23" s="62" t="s">
        <v>58</v>
      </c>
      <c r="E23" s="62"/>
    </row>
    <row r="24" spans="2:6" s="59" customFormat="1" ht="18" customHeight="1">
      <c r="C24" s="60"/>
      <c r="E24" s="61" t="s">
        <v>53</v>
      </c>
      <c r="F24" s="59" t="s">
        <v>59</v>
      </c>
    </row>
    <row r="25" spans="2:6" s="59" customFormat="1" ht="18" customHeight="1">
      <c r="C25" s="60"/>
      <c r="E25" s="61" t="s">
        <v>55</v>
      </c>
      <c r="F25" s="59" t="s">
        <v>60</v>
      </c>
    </row>
    <row r="26" spans="2:6" ht="18" customHeight="1"/>
    <row r="27" spans="2:6" s="58" customFormat="1" ht="19.899999999999999" customHeight="1">
      <c r="B27" s="56" t="s">
        <v>61</v>
      </c>
      <c r="C27" s="57"/>
    </row>
    <row r="28" spans="2:6" s="58" customFormat="1" ht="18" customHeight="1">
      <c r="B28" s="56"/>
      <c r="C28" s="57" t="s">
        <v>43</v>
      </c>
      <c r="D28" s="58" t="s">
        <v>62</v>
      </c>
    </row>
    <row r="29" spans="2:6" s="58" customFormat="1" ht="18" customHeight="1">
      <c r="C29" s="57" t="s">
        <v>43</v>
      </c>
      <c r="D29" s="58" t="s">
        <v>63</v>
      </c>
    </row>
    <row r="30" spans="2:6" s="58" customFormat="1" ht="18" customHeight="1">
      <c r="C30" s="57"/>
      <c r="E30" s="58" t="s">
        <v>50</v>
      </c>
      <c r="F30" s="58" t="s">
        <v>64</v>
      </c>
    </row>
    <row r="31" spans="2:6" ht="18" customHeight="1"/>
    <row r="32" spans="2:6" s="58" customFormat="1" ht="19.899999999999999" customHeight="1">
      <c r="B32" s="56" t="s">
        <v>65</v>
      </c>
      <c r="C32" s="57"/>
    </row>
    <row r="33" spans="2:8" s="58" customFormat="1" ht="19.899999999999999" customHeight="1">
      <c r="B33" s="56"/>
      <c r="C33" s="57" t="s">
        <v>43</v>
      </c>
      <c r="D33" s="58" t="s">
        <v>66</v>
      </c>
    </row>
    <row r="34" spans="2:8" s="58" customFormat="1" ht="18" customHeight="1">
      <c r="B34" s="56"/>
      <c r="C34" s="57" t="s">
        <v>43</v>
      </c>
      <c r="D34" s="58" t="s">
        <v>67</v>
      </c>
    </row>
    <row r="35" spans="2:8" s="58" customFormat="1" ht="18" customHeight="1">
      <c r="B35" s="56"/>
      <c r="C35" s="57"/>
      <c r="E35" s="58" t="s">
        <v>9</v>
      </c>
      <c r="H35" s="76" t="s">
        <v>68</v>
      </c>
    </row>
    <row r="36" spans="2:8" s="58" customFormat="1" ht="18" customHeight="1">
      <c r="C36" s="57"/>
      <c r="E36" s="63" t="s">
        <v>10</v>
      </c>
      <c r="H36" s="77" t="s">
        <v>69</v>
      </c>
    </row>
    <row r="37" spans="2:8" ht="18" customHeight="1"/>
    <row r="38" spans="2:8" ht="18" customHeight="1"/>
    <row r="39" spans="2:8" ht="18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Захар</dc:creator>
  <cp:keywords/>
  <dc:description/>
  <cp:lastModifiedBy>Захар</cp:lastModifiedBy>
  <cp:revision/>
  <dcterms:created xsi:type="dcterms:W3CDTF">2021-09-04T08:30:48Z</dcterms:created>
  <dcterms:modified xsi:type="dcterms:W3CDTF">2024-09-11T17:00:14Z</dcterms:modified>
  <cp:category/>
  <cp:contentStatus/>
</cp:coreProperties>
</file>