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svg" ContentType="image/svg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trlProps/ctrlProp1.xml" ContentType="application/vnd.ms-excel.controlproperties+xml"/>
  <Override PartName="/xl/drawings/drawing2.xml" ContentType="application/vnd.openxmlformats-officedocument.drawing+xml"/>
  <Override PartName="/xl/calcChain.xml" ContentType="application/vnd.openxmlformats-officedocument.spreadsheetml.calcChain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0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Захар\Downloads\drive-download-20210916T054225Z-001\xlsx\"/>
    </mc:Choice>
  </mc:AlternateContent>
  <xr:revisionPtr revIDLastSave="0" documentId="8_{FA9048F9-0116-4141-A047-A2C65B4F4D37}" xr6:coauthVersionLast="47" xr6:coauthVersionMax="47" xr10:uidLastSave="{00000000-0000-0000-0000-000000000000}"/>
  <bookViews>
    <workbookView xWindow="2652" yWindow="2652" windowWidth="16368" windowHeight="8592" xr2:uid="{516B5B0C-1A8D-4B98-A0B8-68BDB20D4F6B}"/>
  </bookViews>
  <sheets>
    <sheet name="Gantt" sheetId="1" r:id="rId1"/>
    <sheet name="Readme" sheetId="2" r:id="rId2"/>
  </sheets>
  <definedNames>
    <definedName name="date" localSheetId="0">Gantt!A$6</definedName>
    <definedName name="duration" localSheetId="0">Gantt!$E1</definedName>
    <definedName name="end_date" localSheetId="0">Gantt!$F1</definedName>
    <definedName name="next_date" localSheetId="0">Gantt!B$6</definedName>
    <definedName name="percent" localSheetId="0">Gantt!$H1</definedName>
    <definedName name="project_start_date" localSheetId="0">Gantt!$O$3</definedName>
    <definedName name="start_date" localSheetId="0">Gantt!$D1</definedName>
    <definedName name="type" localSheetId="0">Gantt!$B1</definedName>
  </definedName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H10" i="1" l="1"/>
  <c r="D10" i="1" l="1"/>
  <c r="D9" i="1" s="1"/>
  <c r="F11" i="1"/>
  <c r="F12" i="1"/>
  <c r="E10" i="1" s="1"/>
  <c r="F36" i="1" l="1"/>
  <c r="D28" i="1"/>
  <c r="D21" i="1"/>
  <c r="I6" i="1" l="1"/>
  <c r="I5" i="1" s="1"/>
  <c r="I7" i="1" l="1"/>
  <c r="J6" i="1" l="1"/>
  <c r="J7" i="1" l="1"/>
  <c r="K6" i="1"/>
  <c r="L6" i="1" l="1"/>
  <c r="K7" i="1"/>
  <c r="M6" i="1" l="1"/>
  <c r="L7" i="1"/>
  <c r="N6" i="1" l="1"/>
  <c r="N5" i="1" s="1"/>
  <c r="M7" i="1"/>
  <c r="O6" i="1" l="1"/>
  <c r="N7" i="1"/>
  <c r="P6" i="1" l="1"/>
  <c r="O7" i="1"/>
  <c r="Q6" i="1" l="1"/>
  <c r="P7" i="1"/>
  <c r="R6" i="1" l="1"/>
  <c r="Q7" i="1"/>
  <c r="S6" i="1" l="1"/>
  <c r="S5" i="1" s="1"/>
  <c r="R7" i="1"/>
  <c r="T6" i="1" l="1"/>
  <c r="S7" i="1"/>
  <c r="U6" i="1" l="1"/>
  <c r="T7" i="1"/>
  <c r="V6" i="1" l="1"/>
  <c r="U7" i="1"/>
  <c r="W6" i="1" l="1"/>
  <c r="V7" i="1"/>
  <c r="X6" i="1" l="1"/>
  <c r="X5" i="1" s="1"/>
  <c r="W7" i="1"/>
  <c r="Y6" i="1" l="1"/>
  <c r="X7" i="1"/>
  <c r="Z6" i="1" l="1"/>
  <c r="Y7" i="1"/>
  <c r="AA6" i="1" l="1"/>
  <c r="Z7" i="1"/>
  <c r="AB6" i="1" l="1"/>
  <c r="AA7" i="1"/>
  <c r="AC6" i="1" l="1"/>
  <c r="AC5" i="1" s="1"/>
  <c r="AB7" i="1"/>
  <c r="AD6" i="1" l="1"/>
  <c r="AC7" i="1"/>
  <c r="AE6" i="1" l="1"/>
  <c r="AD7" i="1"/>
  <c r="AF6" i="1" l="1"/>
  <c r="AE7" i="1"/>
  <c r="AG6" i="1" l="1"/>
  <c r="AF7" i="1"/>
  <c r="AH6" i="1" l="1"/>
  <c r="AH5" i="1" s="1"/>
  <c r="AG7" i="1"/>
  <c r="AI6" i="1" l="1"/>
  <c r="AH7" i="1"/>
  <c r="AJ6" i="1" l="1"/>
  <c r="AI7" i="1"/>
  <c r="AK6" i="1" l="1"/>
  <c r="AJ7" i="1"/>
  <c r="AL6" i="1" l="1"/>
  <c r="AK7" i="1"/>
  <c r="AM6" i="1" l="1"/>
  <c r="AM5" i="1" s="1"/>
  <c r="AL7" i="1"/>
  <c r="AN6" i="1" l="1"/>
  <c r="AM7" i="1"/>
  <c r="AO6" i="1" l="1"/>
  <c r="AN7" i="1"/>
  <c r="AP6" i="1" l="1"/>
  <c r="AO7" i="1"/>
  <c r="AQ6" i="1" l="1"/>
  <c r="AP7" i="1"/>
  <c r="AR6" i="1" l="1"/>
  <c r="AR5" i="1" s="1"/>
  <c r="AQ7" i="1"/>
  <c r="AS6" i="1" l="1"/>
  <c r="AR7" i="1"/>
  <c r="AT6" i="1" l="1"/>
  <c r="AS7" i="1"/>
  <c r="AU6" i="1" l="1"/>
  <c r="AT7" i="1"/>
  <c r="AV6" i="1" l="1"/>
  <c r="AU7" i="1"/>
  <c r="AW6" i="1" l="1"/>
  <c r="AW5" i="1" s="1"/>
  <c r="AV7" i="1"/>
  <c r="AW7" i="1" l="1"/>
  <c r="AX6" i="1"/>
  <c r="AY6" i="1" l="1"/>
  <c r="AX7" i="1"/>
  <c r="AZ6" i="1" l="1"/>
  <c r="AY7" i="1"/>
  <c r="BA6" i="1" l="1"/>
  <c r="BA7" i="1" s="1"/>
  <c r="AZ7" i="1"/>
  <c r="F32" i="1"/>
  <c r="F13" i="1"/>
  <c r="F10" i="1"/>
  <c r="F33" i="1"/>
  <c r="F14" i="1"/>
  <c r="F25" i="1"/>
  <c r="F19" i="1"/>
  <c r="F22" i="1"/>
  <c r="F17" i="1"/>
  <c r="F16" i="1"/>
  <c r="F18" i="1"/>
  <c r="F35" i="1"/>
  <c r="F24" i="1"/>
  <c r="F26" i="1"/>
  <c r="F20" i="1"/>
  <c r="F23" i="1"/>
  <c r="F30" i="1"/>
  <c r="F29" i="1"/>
  <c r="F31" i="1"/>
  <c r="F27" i="1"/>
  <c r="F15" i="1"/>
  <c r="F34" i="1"/>
  <c r="E28" i="1" l="1"/>
  <c r="F28" i="1" s="1"/>
  <c r="E9" i="1"/>
  <c r="F9" i="1" s="1"/>
  <c r="E21" i="1"/>
  <c r="F21" i="1" s="1"/>
</calcChain>
</file>

<file path=xl/sharedStrings.xml><?xml version="1.0" encoding="utf-8"?>
<sst xmlns="http://schemas.openxmlformats.org/spreadsheetml/2006/main" count="145" uniqueCount="81">
  <si>
    <t>[PROJECT NAME] - Gantt Chart Excel Template with Subtasks</t>
  </si>
  <si>
    <t>Project Manager :</t>
  </si>
  <si>
    <t>[Project Manager]</t>
  </si>
  <si>
    <t>[Company Name]</t>
  </si>
  <si>
    <t>Input column</t>
  </si>
  <si>
    <t>Project start date:</t>
  </si>
  <si>
    <t>Calculated column</t>
  </si>
  <si>
    <t>TYPE</t>
  </si>
  <si>
    <t>TASK NAME</t>
  </si>
  <si>
    <t>START DATE</t>
  </si>
  <si>
    <t>WORK DAYS</t>
  </si>
  <si>
    <t>END
DATE</t>
  </si>
  <si>
    <t>TEAM MEMBER</t>
  </si>
  <si>
    <t>%</t>
  </si>
  <si>
    <t>P</t>
  </si>
  <si>
    <t>Phase 1</t>
  </si>
  <si>
    <t>T</t>
  </si>
  <si>
    <t>Task 01</t>
  </si>
  <si>
    <t>S</t>
  </si>
  <si>
    <t>Subtask 1</t>
  </si>
  <si>
    <t>Team Member</t>
  </si>
  <si>
    <t>Subtask 2</t>
  </si>
  <si>
    <t>Task 02</t>
  </si>
  <si>
    <t>Task 03</t>
  </si>
  <si>
    <t>Task 04</t>
  </si>
  <si>
    <t>Task 05</t>
  </si>
  <si>
    <t>Task 06</t>
  </si>
  <si>
    <t>Task 07</t>
  </si>
  <si>
    <t>Task 08</t>
  </si>
  <si>
    <t>Task 09</t>
  </si>
  <si>
    <t>Phase 2</t>
  </si>
  <si>
    <t>Task 10</t>
  </si>
  <si>
    <t>Task 11</t>
  </si>
  <si>
    <t>Task 12</t>
  </si>
  <si>
    <t>Task 13</t>
  </si>
  <si>
    <t>Task 14</t>
  </si>
  <si>
    <t>Task 15</t>
  </si>
  <si>
    <t>Phase 3</t>
  </si>
  <si>
    <t>Task 16</t>
  </si>
  <si>
    <t>Task 17</t>
  </si>
  <si>
    <t>Task 18</t>
  </si>
  <si>
    <t>Task 19</t>
  </si>
  <si>
    <t>Task 20</t>
  </si>
  <si>
    <t>Task 21</t>
  </si>
  <si>
    <t>Task 22</t>
  </si>
  <si>
    <t>Getting started guide</t>
  </si>
  <si>
    <t>•</t>
  </si>
  <si>
    <r>
      <t xml:space="preserve">Enter the </t>
    </r>
    <r>
      <rPr>
        <b/>
        <sz val="11"/>
        <color theme="1"/>
        <rFont val="Verdana"/>
        <family val="2"/>
      </rPr>
      <t>[Project Name]</t>
    </r>
    <r>
      <rPr>
        <sz val="11"/>
        <color theme="1"/>
        <rFont val="Verdana"/>
        <family val="2"/>
      </rPr>
      <t xml:space="preserve">, </t>
    </r>
    <r>
      <rPr>
        <b/>
        <sz val="11"/>
        <color theme="1"/>
        <rFont val="Verdana"/>
        <family val="2"/>
      </rPr>
      <t>[Project Manager]</t>
    </r>
    <r>
      <rPr>
        <sz val="11"/>
        <color theme="1"/>
        <rFont val="Verdana"/>
        <family val="2"/>
      </rPr>
      <t xml:space="preserve">, and </t>
    </r>
    <r>
      <rPr>
        <b/>
        <sz val="11"/>
        <color theme="1"/>
        <rFont val="Verdana"/>
        <family val="2"/>
      </rPr>
      <t>[Company Name]</t>
    </r>
    <r>
      <rPr>
        <sz val="11"/>
        <color theme="1"/>
        <rFont val="Verdana"/>
        <family val="2"/>
      </rPr>
      <t>.</t>
    </r>
  </si>
  <si>
    <r>
      <t xml:space="preserve">Enter the </t>
    </r>
    <r>
      <rPr>
        <b/>
        <sz val="11"/>
        <color theme="1"/>
        <rFont val="Verdana"/>
        <family val="2"/>
      </rPr>
      <t>Project Start Date</t>
    </r>
    <r>
      <rPr>
        <sz val="11"/>
        <color theme="1"/>
        <rFont val="Verdana"/>
        <family val="2"/>
      </rPr>
      <t xml:space="preserve"> (P3). This will automatically update the dates shown in the timeline.</t>
    </r>
  </si>
  <si>
    <r>
      <t xml:space="preserve">Add details of your tasks, such as </t>
    </r>
    <r>
      <rPr>
        <b/>
        <sz val="11"/>
        <color theme="1"/>
        <rFont val="Verdana"/>
        <family val="2"/>
      </rPr>
      <t>TYPE</t>
    </r>
    <r>
      <rPr>
        <sz val="11"/>
        <color theme="1"/>
        <rFont val="Verdana"/>
        <family val="2"/>
      </rPr>
      <t xml:space="preserve">, </t>
    </r>
    <r>
      <rPr>
        <b/>
        <sz val="11"/>
        <color theme="1"/>
        <rFont val="Verdana"/>
        <family val="2"/>
      </rPr>
      <t>TASK NAME</t>
    </r>
    <r>
      <rPr>
        <sz val="11"/>
        <color theme="1"/>
        <rFont val="Verdana"/>
        <family val="2"/>
      </rPr>
      <t xml:space="preserve">, </t>
    </r>
    <r>
      <rPr>
        <b/>
        <sz val="11"/>
        <color theme="1"/>
        <rFont val="Verdana"/>
        <family val="2"/>
      </rPr>
      <t>START DATE</t>
    </r>
    <r>
      <rPr>
        <sz val="11"/>
        <color theme="1"/>
        <rFont val="Verdana"/>
        <family val="2"/>
      </rPr>
      <t xml:space="preserve">, the number of </t>
    </r>
    <r>
      <rPr>
        <b/>
        <sz val="11"/>
        <color theme="1"/>
        <rFont val="Verdana"/>
        <family val="2"/>
      </rPr>
      <t>WORKDAYS</t>
    </r>
    <r>
      <rPr>
        <sz val="11"/>
        <color theme="1"/>
        <rFont val="Verdana"/>
        <family val="2"/>
      </rPr>
      <t xml:space="preserve">, and </t>
    </r>
    <r>
      <rPr>
        <b/>
        <sz val="11"/>
        <color theme="1"/>
        <rFont val="Verdana"/>
        <family val="2"/>
      </rPr>
      <t>TEAM MEMBER.</t>
    </r>
  </si>
  <si>
    <t xml:space="preserve">Note: </t>
  </si>
  <si>
    <t xml:space="preserve">Type can be Phase (P), Task (T), or Subtask (S). </t>
  </si>
  <si>
    <t>To change the range of dates displayed in the timeline area, just slide the scroll bar.</t>
  </si>
  <si>
    <r>
      <rPr>
        <i/>
        <sz val="11"/>
        <color theme="1"/>
        <rFont val="Verdana"/>
        <family val="2"/>
      </rPr>
      <t>Note</t>
    </r>
    <r>
      <rPr>
        <sz val="11"/>
        <color theme="1"/>
        <rFont val="Verdana"/>
        <family val="2"/>
      </rPr>
      <t xml:space="preserve">: </t>
    </r>
  </si>
  <si>
    <t xml:space="preserve">Do not change the dates in the timeline manually. </t>
  </si>
  <si>
    <t>To add more tasks:</t>
  </si>
  <si>
    <t xml:space="preserve">Step 1: </t>
  </si>
  <si>
    <t>Copy a single row or several rows at once.</t>
  </si>
  <si>
    <t>Step 2:</t>
  </si>
  <si>
    <r>
      <t xml:space="preserve">Select the row after the last task (Row 36), then right-click and select </t>
    </r>
    <r>
      <rPr>
        <b/>
        <sz val="11"/>
        <color theme="1"/>
        <rFont val="Verdana"/>
        <family val="2"/>
      </rPr>
      <t>Paste</t>
    </r>
    <r>
      <rPr>
        <sz val="11"/>
        <color theme="1"/>
        <rFont val="Verdana"/>
        <family val="2"/>
      </rPr>
      <t xml:space="preserve"> or </t>
    </r>
    <r>
      <rPr>
        <b/>
        <sz val="11"/>
        <color theme="1"/>
        <rFont val="Verdana"/>
        <family val="2"/>
      </rPr>
      <t>Insert Copied Cells</t>
    </r>
    <r>
      <rPr>
        <sz val="11"/>
        <color theme="1"/>
        <rFont val="Verdana"/>
        <family val="2"/>
      </rPr>
      <t xml:space="preserve"> (recommended).</t>
    </r>
  </si>
  <si>
    <r>
      <rPr>
        <i/>
        <sz val="11"/>
        <color theme="1"/>
        <rFont val="Verdana"/>
        <family val="2"/>
      </rPr>
      <t>Note</t>
    </r>
    <r>
      <rPr>
        <sz val="11"/>
        <color theme="1"/>
        <rFont val="Verdana"/>
        <family val="2"/>
      </rPr>
      <t xml:space="preserve">: If you want to insert the copied cells between tasks, just select any task's row, then right-click and select </t>
    </r>
    <r>
      <rPr>
        <b/>
        <sz val="11"/>
        <color theme="1"/>
        <rFont val="Verdana"/>
        <family val="2"/>
      </rPr>
      <t>Insert Copied Cells</t>
    </r>
    <r>
      <rPr>
        <sz val="11"/>
        <color theme="1"/>
        <rFont val="Verdana"/>
        <family val="2"/>
      </rPr>
      <t>.</t>
    </r>
  </si>
  <si>
    <t>To add more dates in the timeline:</t>
  </si>
  <si>
    <t>Copy one-week columns (e.g. AW-BA)</t>
  </si>
  <si>
    <r>
      <t xml:space="preserve">Select the column after the last date (BB), then right-click and select </t>
    </r>
    <r>
      <rPr>
        <b/>
        <sz val="11"/>
        <color theme="1"/>
        <rFont val="Verdana"/>
        <family val="2"/>
      </rPr>
      <t>Insert Copied Cells</t>
    </r>
    <r>
      <rPr>
        <sz val="11"/>
        <color theme="1"/>
        <rFont val="Verdana"/>
        <family val="2"/>
      </rPr>
      <t>.</t>
    </r>
  </si>
  <si>
    <t>The calculation for END DATE</t>
  </si>
  <si>
    <t>If you enter a start date, by default, the end date is the same as the start date.</t>
  </si>
  <si>
    <t>Once you add the number of workdays, the end date is automatically updated. Weekends are not included in the calculation.</t>
  </si>
  <si>
    <t>Do not enter end dates manually since the END DATE is a calculated column.</t>
  </si>
  <si>
    <t xml:space="preserve">The calculation for Phases </t>
  </si>
  <si>
    <t>You can enter the start date and number of workdays of a Phase manually.</t>
  </si>
  <si>
    <t>However, if you want to do calculation automatically based on its tasks, use the following formulas:</t>
  </si>
  <si>
    <r>
      <t>=</t>
    </r>
    <r>
      <rPr>
        <b/>
        <sz val="11"/>
        <color rgb="FFC00000"/>
        <rFont val="Verdana"/>
        <family val="2"/>
      </rPr>
      <t>MIN</t>
    </r>
    <r>
      <rPr>
        <sz val="11"/>
        <color rgb="FFC00000"/>
        <rFont val="Verdana"/>
        <family val="2"/>
      </rPr>
      <t>(</t>
    </r>
    <r>
      <rPr>
        <i/>
        <sz val="11"/>
        <color rgb="FFC00000"/>
        <rFont val="Verdana"/>
        <family val="2"/>
      </rPr>
      <t>range_of_its_tasks_start_dates</t>
    </r>
    <r>
      <rPr>
        <sz val="11"/>
        <color rgb="FFC00000"/>
        <rFont val="Verdana"/>
        <family val="2"/>
      </rPr>
      <t>)</t>
    </r>
  </si>
  <si>
    <r>
      <t>=</t>
    </r>
    <r>
      <rPr>
        <b/>
        <sz val="11"/>
        <color rgb="FFC00000"/>
        <rFont val="Verdana"/>
        <family val="2"/>
      </rPr>
      <t>IF</t>
    </r>
    <r>
      <rPr>
        <sz val="11"/>
        <color rgb="FFC00000"/>
        <rFont val="Verdana"/>
        <family val="2"/>
      </rPr>
      <t>(</t>
    </r>
    <r>
      <rPr>
        <b/>
        <sz val="11"/>
        <color rgb="FFC00000"/>
        <rFont val="Verdana"/>
        <family val="2"/>
      </rPr>
      <t>ISBLANK</t>
    </r>
    <r>
      <rPr>
        <sz val="11"/>
        <color rgb="FFC00000"/>
        <rFont val="Verdana"/>
        <family val="2"/>
      </rPr>
      <t>(</t>
    </r>
    <r>
      <rPr>
        <i/>
        <sz val="11"/>
        <color rgb="FFC00000"/>
        <rFont val="Verdana"/>
        <family val="2"/>
      </rPr>
      <t>phase_start_date</t>
    </r>
    <r>
      <rPr>
        <sz val="11"/>
        <color rgb="FFC00000"/>
        <rFont val="Verdana"/>
        <family val="2"/>
      </rPr>
      <t>),"",</t>
    </r>
    <r>
      <rPr>
        <b/>
        <sz val="11"/>
        <color rgb="FFC00000"/>
        <rFont val="Verdana"/>
        <family val="2"/>
      </rPr>
      <t>NETWORKDAYS</t>
    </r>
    <r>
      <rPr>
        <sz val="11"/>
        <color rgb="FFC00000"/>
        <rFont val="Verdana"/>
        <family val="2"/>
      </rPr>
      <t>(</t>
    </r>
    <r>
      <rPr>
        <i/>
        <sz val="11"/>
        <color rgb="FFC00000"/>
        <rFont val="Verdana"/>
        <family val="2"/>
      </rPr>
      <t>phase_start_date</t>
    </r>
    <r>
      <rPr>
        <sz val="11"/>
        <color rgb="FFC00000"/>
        <rFont val="Verdana"/>
        <family val="2"/>
      </rPr>
      <t>,</t>
    </r>
    <r>
      <rPr>
        <b/>
        <sz val="11"/>
        <color rgb="FFC00000"/>
        <rFont val="Verdana"/>
        <family val="2"/>
      </rPr>
      <t>MAX</t>
    </r>
    <r>
      <rPr>
        <sz val="11"/>
        <color rgb="FFC00000"/>
        <rFont val="Verdana"/>
        <family val="2"/>
      </rPr>
      <t>(</t>
    </r>
    <r>
      <rPr>
        <i/>
        <sz val="11"/>
        <color rgb="FFC00000"/>
        <rFont val="Verdana"/>
        <family val="2"/>
      </rPr>
      <t>range_of_its_tasks_end_dates</t>
    </r>
    <r>
      <rPr>
        <sz val="11"/>
        <color rgb="FFC00000"/>
        <rFont val="Verdana"/>
        <family val="2"/>
      </rPr>
      <t>)))</t>
    </r>
  </si>
  <si>
    <t>The calculation for Tasks</t>
  </si>
  <si>
    <t xml:space="preserve">You can can enter the start date, number of workdays, and % completion of a tasks manually. </t>
  </si>
  <si>
    <t>However, if you want to do calculation automatically based on its subtasks, use the following formulas:</t>
  </si>
  <si>
    <r>
      <t>=</t>
    </r>
    <r>
      <rPr>
        <b/>
        <sz val="11"/>
        <color rgb="FFC00000"/>
        <rFont val="Verdana"/>
        <family val="2"/>
      </rPr>
      <t>MIN</t>
    </r>
    <r>
      <rPr>
        <sz val="11"/>
        <color rgb="FFC00000"/>
        <rFont val="Verdana"/>
        <family val="2"/>
      </rPr>
      <t>(</t>
    </r>
    <r>
      <rPr>
        <i/>
        <sz val="11"/>
        <color rgb="FFC00000"/>
        <rFont val="Verdana"/>
        <family val="2"/>
      </rPr>
      <t>range_of_its_subtasks_start_dates</t>
    </r>
    <r>
      <rPr>
        <sz val="11"/>
        <color rgb="FFC00000"/>
        <rFont val="Verdana"/>
        <family val="2"/>
      </rPr>
      <t>)</t>
    </r>
  </si>
  <si>
    <t>WORKDAYS</t>
  </si>
  <si>
    <r>
      <t>=</t>
    </r>
    <r>
      <rPr>
        <b/>
        <sz val="11"/>
        <color rgb="FFC00000"/>
        <rFont val="Verdana"/>
        <family val="2"/>
      </rPr>
      <t>IF</t>
    </r>
    <r>
      <rPr>
        <sz val="11"/>
        <color rgb="FFC00000"/>
        <rFont val="Verdana"/>
        <family val="2"/>
      </rPr>
      <t>(</t>
    </r>
    <r>
      <rPr>
        <b/>
        <sz val="11"/>
        <color rgb="FFC00000"/>
        <rFont val="Verdana"/>
        <family val="2"/>
      </rPr>
      <t>ISBLANK</t>
    </r>
    <r>
      <rPr>
        <sz val="11"/>
        <color rgb="FFC00000"/>
        <rFont val="Verdana"/>
        <family val="2"/>
      </rPr>
      <t>(</t>
    </r>
    <r>
      <rPr>
        <i/>
        <sz val="11"/>
        <color rgb="FFC00000"/>
        <rFont val="Verdana"/>
        <family val="2"/>
      </rPr>
      <t>task_start_date</t>
    </r>
    <r>
      <rPr>
        <sz val="11"/>
        <color rgb="FFC00000"/>
        <rFont val="Verdana"/>
        <family val="2"/>
      </rPr>
      <t>),"",</t>
    </r>
    <r>
      <rPr>
        <b/>
        <sz val="11"/>
        <color rgb="FFC00000"/>
        <rFont val="Verdana"/>
        <family val="2"/>
      </rPr>
      <t>NETWORKDAYS</t>
    </r>
    <r>
      <rPr>
        <sz val="11"/>
        <color rgb="FFC00000"/>
        <rFont val="Verdana"/>
        <family val="2"/>
      </rPr>
      <t>(</t>
    </r>
    <r>
      <rPr>
        <i/>
        <sz val="11"/>
        <color rgb="FFC00000"/>
        <rFont val="Verdana"/>
        <family val="2"/>
      </rPr>
      <t>task_start_date</t>
    </r>
    <r>
      <rPr>
        <sz val="11"/>
        <color rgb="FFC00000"/>
        <rFont val="Verdana"/>
        <family val="2"/>
      </rPr>
      <t>,</t>
    </r>
    <r>
      <rPr>
        <b/>
        <sz val="11"/>
        <color rgb="FFC00000"/>
        <rFont val="Verdana"/>
        <family val="2"/>
      </rPr>
      <t>MAX</t>
    </r>
    <r>
      <rPr>
        <sz val="11"/>
        <color rgb="FFC00000"/>
        <rFont val="Verdana"/>
        <family val="2"/>
      </rPr>
      <t>(</t>
    </r>
    <r>
      <rPr>
        <i/>
        <sz val="11"/>
        <color rgb="FFC00000"/>
        <rFont val="Verdana"/>
        <family val="2"/>
      </rPr>
      <t>range_of_its_subtasks_end_dates</t>
    </r>
    <r>
      <rPr>
        <sz val="11"/>
        <color rgb="FFC00000"/>
        <rFont val="Verdana"/>
        <family val="2"/>
      </rPr>
      <t>)))</t>
    </r>
  </si>
  <si>
    <r>
      <t>=</t>
    </r>
    <r>
      <rPr>
        <b/>
        <sz val="11"/>
        <color rgb="FFC00000"/>
        <rFont val="Verdana"/>
        <family val="2"/>
      </rPr>
      <t>SUMPRODUCT</t>
    </r>
    <r>
      <rPr>
        <sz val="11"/>
        <color rgb="FFC00000"/>
        <rFont val="Verdana"/>
        <family val="2"/>
      </rPr>
      <t>(</t>
    </r>
    <r>
      <rPr>
        <i/>
        <sz val="11"/>
        <color rgb="FFC00000"/>
        <rFont val="Verdana"/>
        <family val="2"/>
      </rPr>
      <t>range_of_its_subtasks_workdays</t>
    </r>
    <r>
      <rPr>
        <sz val="11"/>
        <color rgb="FFC00000"/>
        <rFont val="Verdana"/>
        <family val="2"/>
      </rPr>
      <t>,</t>
    </r>
    <r>
      <rPr>
        <i/>
        <sz val="11"/>
        <color rgb="FFC00000"/>
        <rFont val="Verdana"/>
        <family val="2"/>
      </rPr>
      <t>range_of_its_subtasks_%completed</t>
    </r>
    <r>
      <rPr>
        <sz val="11"/>
        <color rgb="FFC00000"/>
        <rFont val="Verdana"/>
        <family val="2"/>
      </rPr>
      <t>/</t>
    </r>
    <r>
      <rPr>
        <b/>
        <sz val="11"/>
        <color rgb="FFC00000"/>
        <rFont val="Verdana"/>
        <family val="2"/>
      </rPr>
      <t>SUM</t>
    </r>
    <r>
      <rPr>
        <sz val="11"/>
        <color rgb="FFC00000"/>
        <rFont val="Verdana"/>
        <family val="2"/>
      </rPr>
      <t>(</t>
    </r>
    <r>
      <rPr>
        <i/>
        <sz val="11"/>
        <color rgb="FFC00000"/>
        <rFont val="Verdana"/>
        <family val="2"/>
      </rPr>
      <t>range_of_its_subtasks_workdays</t>
    </r>
    <r>
      <rPr>
        <sz val="11"/>
        <color rgb="FFC00000"/>
        <rFont val="Verdana"/>
        <family val="2"/>
      </rPr>
      <t>)</t>
    </r>
  </si>
  <si>
    <t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</si>
</sst>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5">
    <numFmt numFmtId="176" formatCode="d"/>
    <numFmt numFmtId="177" formatCode="mmm\ dd\,\ yyyy"/>
    <numFmt numFmtId="178" formatCode="mm/dd/yyyy"/>
    <numFmt numFmtId="179" formatCode="[$-409]dd\-mmm\-yy;@"/>
    <numFmt numFmtId="180" formatCode="dd\-mmm\-yy"/>
  </numFmts>
  <fonts count="34">
    <font>
      <sz val="11"/>
      <color theme="1"/>
      <name val="Calibri"/>
      <family val="2"/>
      <scheme val="minor"/>
    </font>
    <font>
      <sz val="11"/>
      <color theme="1"/>
      <name val="Arial"/>
      <family val="2"/>
    </font>
    <font>
      <sz val="10"/>
      <color theme="1"/>
      <name val="Arial"/>
      <family val="2"/>
    </font>
    <font>
      <sz val="11"/>
      <color rgb="FF026186"/>
      <name val="Arial"/>
      <family val="2"/>
    </font>
    <font>
      <sz val="11"/>
      <color theme="0"/>
      <name val="Arial"/>
      <family val="2"/>
    </font>
    <font>
      <b/>
      <sz val="12"/>
      <color rgb="FF026186"/>
      <name val="Arial"/>
      <family val="2"/>
    </font>
    <font>
      <sz val="12"/>
      <color rgb="FF026186"/>
      <name val="Arial"/>
      <family val="2"/>
    </font>
    <font>
      <b/>
      <sz val="10"/>
      <color rgb="FF241858"/>
      <name val="Arial"/>
      <family val="2"/>
    </font>
    <font>
      <sz val="10"/>
      <color rgb="FF241858"/>
      <name val="Arial Unicode MS"/>
      <family val="2"/>
    </font>
    <font>
      <b/>
      <sz val="11"/>
      <color theme="0"/>
      <name val="Arial"/>
      <family val="2"/>
    </font>
    <font>
      <b/>
      <sz val="12"/>
      <color rgb="FF026186"/>
      <name val="Arial Nova"/>
      <family val="2"/>
    </font>
    <font>
      <b/>
      <sz val="10"/>
      <color rgb="FF78CCB9"/>
      <name val="Arial"/>
      <family val="2"/>
    </font>
    <font>
      <b/>
      <sz val="20"/>
      <color rgb="FF78CCB9"/>
      <name val="Arial Narrow"/>
      <family val="2"/>
    </font>
    <font>
      <b/>
      <sz val="10"/>
      <color theme="0" tint="-4.9989318521683403E-2"/>
      <name val="Arial Nova"/>
      <family val="2"/>
    </font>
    <font>
      <b/>
      <sz val="10"/>
      <color rgb="FF002060"/>
      <name val="Arial Nova"/>
      <family val="2"/>
    </font>
    <font>
      <sz val="12"/>
      <color theme="0"/>
      <name val="Arial"/>
      <family val="2"/>
    </font>
    <font>
      <sz val="11"/>
      <color theme="0" tint="-4.9989318521683403E-2"/>
      <name val="Arial Nova"/>
      <family val="2"/>
    </font>
    <font>
      <sz val="11"/>
      <color theme="0" tint="-4.9989318521683403E-2"/>
      <name val="Arial"/>
      <family val="2"/>
    </font>
    <font>
      <b/>
      <sz val="12"/>
      <color rgb="FFE5DDD5"/>
      <name val="Arial"/>
      <family val="2"/>
    </font>
    <font>
      <b/>
      <sz val="12"/>
      <color rgb="FFE5DDD5"/>
      <name val="Arial Nova"/>
      <family val="2"/>
    </font>
    <font>
      <sz val="8"/>
      <name val="Calibri"/>
      <family val="2"/>
      <scheme val="minor"/>
    </font>
    <font>
      <i/>
      <sz val="10"/>
      <color theme="1"/>
      <name val="Arial"/>
      <family val="2"/>
    </font>
    <font>
      <b/>
      <sz val="11"/>
      <color rgb="FF026186"/>
      <name val="Arial"/>
      <family val="2"/>
    </font>
    <font>
      <sz val="10"/>
      <color rgb="FF241858"/>
      <name val="Arial"/>
      <family val="2"/>
    </font>
    <font>
      <sz val="16"/>
      <color rgb="FF0070C0"/>
      <name val="Verdana"/>
      <family val="2"/>
    </font>
    <font>
      <sz val="11"/>
      <color theme="1"/>
      <name val="Verdana"/>
      <family val="2"/>
    </font>
    <font>
      <b/>
      <sz val="11"/>
      <color theme="1"/>
      <name val="Verdana"/>
      <family val="2"/>
    </font>
    <font>
      <i/>
      <sz val="11"/>
      <color theme="1"/>
      <name val="Verdana"/>
      <family val="2"/>
    </font>
    <font>
      <u/>
      <sz val="11"/>
      <color theme="1"/>
      <name val="Verdana"/>
      <family val="2"/>
    </font>
    <font>
      <sz val="11"/>
      <color rgb="FF000000"/>
      <name val="Verdana"/>
      <family val="2"/>
    </font>
    <font>
      <sz val="11"/>
      <color theme="1"/>
      <name val="Calibri"/>
      <family val="2"/>
    </font>
    <font>
      <sz val="11"/>
      <color rgb="FFC00000"/>
      <name val="Verdana"/>
      <family val="2"/>
    </font>
    <font>
      <i/>
      <sz val="11"/>
      <color rgb="FFC00000"/>
      <name val="Verdana"/>
      <family val="2"/>
    </font>
    <font>
      <b/>
      <sz val="11"/>
      <color rgb="FFC00000"/>
      <name val="Verdana"/>
      <family val="2"/>
    </font>
  </fonts>
  <fills count="7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  <fill>
      <patternFill patternType="solid">
        <fgColor rgb="FF0070C0"/>
        <bgColor indexed="64"/>
      </patternFill>
    </fill>
    <fill>
      <patternFill patternType="solid">
        <fgColor rgb="FF78CCB9"/>
        <bgColor indexed="64"/>
      </patternFill>
    </fill>
    <fill>
      <patternFill patternType="solid">
        <fgColor theme="4" tint="-0.499984740745262"/>
        <bgColor indexed="64"/>
      </patternFill>
    </fill>
    <fill>
      <patternFill patternType="solid">
        <fgColor theme="0" tint="-0.14999847407452621"/>
        <bgColor indexed="64"/>
      </patternFill>
    </fill>
  </fills>
  <borders count="9">
    <border>
      <left/>
      <right/>
      <top/>
      <bottom/>
      <diagonal/>
    </border>
    <border>
      <left/>
      <right style="thin">
        <color theme="0" tint="-0.14999847407452621"/>
      </right>
      <top/>
      <bottom/>
      <diagonal/>
    </border>
    <border>
      <left style="thin">
        <color theme="0" tint="-0.14999847407452621"/>
      </left>
      <right/>
      <top/>
      <bottom/>
      <diagonal/>
    </border>
    <border>
      <left/>
      <right/>
      <top/>
      <bottom style="thick">
        <color theme="0"/>
      </bottom>
      <diagonal/>
    </border>
    <border>
      <left style="thin">
        <color rgb="FF002060"/>
      </left>
      <right/>
      <top style="thin">
        <color rgb="FF002060"/>
      </top>
      <bottom style="thin">
        <color rgb="FF002060"/>
      </bottom>
      <diagonal/>
    </border>
    <border>
      <left/>
      <right/>
      <top style="thin">
        <color rgb="FF002060"/>
      </top>
      <bottom style="thin">
        <color rgb="FF002060"/>
      </bottom>
      <diagonal/>
    </border>
    <border>
      <left/>
      <right style="thin">
        <color rgb="FF002060"/>
      </right>
      <top style="thin">
        <color rgb="FF002060"/>
      </top>
      <bottom style="thin">
        <color rgb="FF002060"/>
      </bottom>
      <diagonal/>
    </border>
    <border>
      <left/>
      <right style="thin">
        <color rgb="FF002060"/>
      </right>
      <top/>
      <bottom/>
      <diagonal/>
    </border>
    <border>
      <left style="thin">
        <color theme="0" tint="-0.14996795556505021"/>
      </left>
      <right style="thin">
        <color theme="0" tint="-0.14999847407452621"/>
      </right>
      <top/>
      <bottom/>
      <diagonal/>
    </border>
  </borders>
  <cellStyleXfs count="1">
    <xf numFmtId="0" fontId="0" fillId="0" borderId="0"/>
  </cellStyleXfs>
  <cellXfs count="86">
    <xf numFmtId="0" fontId="0" fillId="0" borderId="0" xfId="0"/>
    <xf numFmtId="0" fontId="1" fillId="0" borderId="0" xfId="0" applyFont="1" applyAlignment="1">
      <alignment vertical="center"/>
    </xf>
    <xf numFmtId="0" fontId="1" fillId="0" borderId="0" xfId="0" applyFont="1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vertical="center"/>
    </xf>
    <xf numFmtId="0" fontId="1" fillId="0" borderId="0" xfId="0" applyFont="1" applyAlignment="1">
      <alignment horizontal="center"/>
    </xf>
    <xf numFmtId="176" fontId="2" fillId="0" borderId="0" xfId="0" applyNumberFormat="1" applyFont="1" applyAlignment="1">
      <alignment vertical="center"/>
    </xf>
    <xf numFmtId="176" fontId="2" fillId="0" borderId="0" xfId="0" applyNumberFormat="1" applyFont="1" applyAlignment="1">
      <alignment horizontal="center" vertical="center"/>
    </xf>
    <xf numFmtId="177" fontId="3" fillId="0" borderId="0" xfId="0" applyNumberFormat="1" applyFont="1" applyAlignment="1">
      <alignment vertical="center"/>
    </xf>
    <xf numFmtId="179" fontId="8" fillId="2" borderId="0" xfId="0" applyNumberFormat="1" applyFont="1" applyFill="1" applyAlignment="1">
      <alignment horizontal="right" vertical="center" textRotation="90"/>
    </xf>
    <xf numFmtId="0" fontId="2" fillId="0" borderId="0" xfId="0" applyFont="1" applyAlignment="1">
      <alignment horizontal="center" vertical="center"/>
    </xf>
    <xf numFmtId="14" fontId="7" fillId="0" borderId="0" xfId="0" applyNumberFormat="1" applyFont="1" applyAlignment="1">
      <alignment horizontal="center" vertical="center"/>
    </xf>
    <xf numFmtId="178" fontId="7" fillId="0" borderId="1" xfId="0" applyNumberFormat="1" applyFont="1" applyBorder="1" applyAlignment="1">
      <alignment horizontal="center" vertical="center" wrapText="1"/>
    </xf>
    <xf numFmtId="178" fontId="2" fillId="0" borderId="1" xfId="0" applyNumberFormat="1" applyFont="1" applyBorder="1" applyAlignment="1">
      <alignment horizontal="center" vertical="center"/>
    </xf>
    <xf numFmtId="178" fontId="6" fillId="0" borderId="0" xfId="0" quotePrefix="1" applyNumberFormat="1" applyFont="1" applyAlignment="1">
      <alignment horizontal="center" vertical="center"/>
    </xf>
    <xf numFmtId="0" fontId="14" fillId="4" borderId="1" xfId="0" applyFont="1" applyFill="1" applyBorder="1" applyAlignment="1">
      <alignment horizontal="center" vertical="center" wrapText="1"/>
    </xf>
    <xf numFmtId="14" fontId="11" fillId="5" borderId="0" xfId="0" applyNumberFormat="1" applyFont="1" applyFill="1" applyAlignment="1">
      <alignment horizontal="center" vertical="center"/>
    </xf>
    <xf numFmtId="0" fontId="12" fillId="5" borderId="0" xfId="0" applyFont="1" applyFill="1" applyAlignment="1">
      <alignment horizontal="left" vertical="center"/>
    </xf>
    <xf numFmtId="0" fontId="9" fillId="5" borderId="0" xfId="0" applyFont="1" applyFill="1" applyAlignment="1">
      <alignment horizontal="left" vertical="center"/>
    </xf>
    <xf numFmtId="0" fontId="1" fillId="5" borderId="0" xfId="0" applyFont="1" applyFill="1" applyAlignment="1">
      <alignment horizontal="left" vertical="center"/>
    </xf>
    <xf numFmtId="0" fontId="4" fillId="5" borderId="0" xfId="0" applyFont="1" applyFill="1" applyAlignment="1">
      <alignment horizontal="left" vertical="center"/>
    </xf>
    <xf numFmtId="0" fontId="1" fillId="0" borderId="0" xfId="0" applyFont="1" applyAlignment="1">
      <alignment horizontal="left" vertical="center"/>
    </xf>
    <xf numFmtId="0" fontId="15" fillId="5" borderId="0" xfId="0" applyFont="1" applyFill="1" applyAlignment="1">
      <alignment horizontal="left" vertical="center"/>
    </xf>
    <xf numFmtId="0" fontId="16" fillId="5" borderId="0" xfId="0" applyFont="1" applyFill="1" applyAlignment="1">
      <alignment horizontal="left" vertical="center"/>
    </xf>
    <xf numFmtId="0" fontId="17" fillId="5" borderId="0" xfId="0" applyFont="1" applyFill="1" applyAlignment="1">
      <alignment horizontal="left" vertical="center"/>
    </xf>
    <xf numFmtId="0" fontId="18" fillId="5" borderId="0" xfId="0" applyFont="1" applyFill="1" applyAlignment="1">
      <alignment horizontal="left" vertical="center"/>
    </xf>
    <xf numFmtId="0" fontId="14" fillId="4" borderId="2" xfId="0" applyFont="1" applyFill="1" applyBorder="1" applyAlignment="1">
      <alignment horizontal="left" vertical="center" indent="1"/>
    </xf>
    <xf numFmtId="0" fontId="1" fillId="3" borderId="0" xfId="0" applyFont="1" applyFill="1" applyAlignment="1">
      <alignment horizontal="center" vertical="center"/>
    </xf>
    <xf numFmtId="0" fontId="21" fillId="0" borderId="0" xfId="0" applyFont="1" applyAlignment="1">
      <alignment horizontal="left" vertical="center" indent="1"/>
    </xf>
    <xf numFmtId="180" fontId="5" fillId="0" borderId="0" xfId="0" applyNumberFormat="1" applyFont="1" applyAlignment="1">
      <alignment vertical="center"/>
    </xf>
    <xf numFmtId="180" fontId="6" fillId="0" borderId="0" xfId="0" applyNumberFormat="1" applyFont="1" applyAlignment="1">
      <alignment vertical="center"/>
    </xf>
    <xf numFmtId="9" fontId="7" fillId="0" borderId="1" xfId="0" applyNumberFormat="1" applyFont="1" applyBorder="1" applyAlignment="1">
      <alignment horizontal="center" vertical="center" wrapText="1"/>
    </xf>
    <xf numFmtId="9" fontId="2" fillId="0" borderId="1" xfId="0" applyNumberFormat="1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1" fillId="4" borderId="3" xfId="0" applyFont="1" applyFill="1" applyBorder="1" applyAlignment="1">
      <alignment horizontal="center" vertical="center"/>
    </xf>
    <xf numFmtId="0" fontId="10" fillId="0" borderId="0" xfId="0" applyFont="1" applyAlignment="1">
      <alignment vertical="center"/>
    </xf>
    <xf numFmtId="0" fontId="7" fillId="0" borderId="2" xfId="0" applyFont="1" applyBorder="1" applyAlignment="1">
      <alignment horizontal="center" vertical="center"/>
    </xf>
    <xf numFmtId="0" fontId="2" fillId="0" borderId="2" xfId="0" applyFont="1" applyBorder="1" applyAlignment="1">
      <alignment horizontal="left" vertical="center"/>
    </xf>
    <xf numFmtId="0" fontId="23" fillId="0" borderId="2" xfId="0" applyFont="1" applyBorder="1" applyAlignment="1">
      <alignment horizontal="left" vertical="center"/>
    </xf>
    <xf numFmtId="178" fontId="4" fillId="5" borderId="0" xfId="0" applyNumberFormat="1" applyFont="1" applyFill="1" applyAlignment="1">
      <alignment horizontal="center" vertical="center"/>
    </xf>
    <xf numFmtId="178" fontId="1" fillId="0" borderId="0" xfId="0" applyNumberFormat="1" applyFont="1" applyAlignment="1">
      <alignment horizontal="center"/>
    </xf>
    <xf numFmtId="178" fontId="6" fillId="0" borderId="0" xfId="0" applyNumberFormat="1" applyFont="1" applyAlignment="1">
      <alignment horizontal="center" vertical="center"/>
    </xf>
    <xf numFmtId="178" fontId="2" fillId="0" borderId="0" xfId="0" applyNumberFormat="1" applyFont="1" applyAlignment="1">
      <alignment horizontal="center" vertical="center"/>
    </xf>
    <xf numFmtId="0" fontId="19" fillId="5" borderId="0" xfId="0" applyFont="1" applyFill="1" applyAlignment="1">
      <alignment vertical="center"/>
    </xf>
    <xf numFmtId="180" fontId="8" fillId="2" borderId="0" xfId="0" applyNumberFormat="1" applyFont="1" applyFill="1" applyAlignment="1">
      <alignment horizontal="right" vertical="center" textRotation="90"/>
    </xf>
    <xf numFmtId="180" fontId="4" fillId="5" borderId="0" xfId="0" applyNumberFormat="1" applyFont="1" applyFill="1" applyAlignment="1">
      <alignment horizontal="left" vertical="center"/>
    </xf>
    <xf numFmtId="180" fontId="1" fillId="0" borderId="0" xfId="0" applyNumberFormat="1" applyFont="1" applyAlignment="1">
      <alignment horizontal="center"/>
    </xf>
    <xf numFmtId="180" fontId="6" fillId="0" borderId="0" xfId="0" applyNumberFormat="1" applyFont="1" applyAlignment="1">
      <alignment horizontal="left" vertical="center"/>
    </xf>
    <xf numFmtId="180" fontId="2" fillId="0" borderId="0" xfId="0" applyNumberFormat="1" applyFont="1" applyAlignment="1">
      <alignment horizontal="center" vertical="center"/>
    </xf>
    <xf numFmtId="180" fontId="14" fillId="4" borderId="1" xfId="0" applyNumberFormat="1" applyFont="1" applyFill="1" applyBorder="1" applyAlignment="1">
      <alignment horizontal="center" vertical="center" wrapText="1"/>
    </xf>
    <xf numFmtId="180" fontId="7" fillId="0" borderId="1" xfId="0" applyNumberFormat="1" applyFont="1" applyBorder="1" applyAlignment="1">
      <alignment horizontal="center" vertical="center" wrapText="1"/>
    </xf>
    <xf numFmtId="180" fontId="2" fillId="0" borderId="1" xfId="0" applyNumberFormat="1" applyFont="1" applyBorder="1" applyAlignment="1">
      <alignment horizontal="center" vertical="center"/>
    </xf>
    <xf numFmtId="180" fontId="1" fillId="0" borderId="0" xfId="0" applyNumberFormat="1" applyFont="1"/>
    <xf numFmtId="180" fontId="6" fillId="0" borderId="0" xfId="0" quotePrefix="1" applyNumberFormat="1" applyFont="1" applyAlignment="1">
      <alignment horizontal="center" vertical="center"/>
    </xf>
    <xf numFmtId="180" fontId="2" fillId="0" borderId="0" xfId="0" applyNumberFormat="1" applyFont="1" applyAlignment="1">
      <alignment vertical="center"/>
    </xf>
    <xf numFmtId="180" fontId="13" fillId="3" borderId="1" xfId="0" applyNumberFormat="1" applyFont="1" applyFill="1" applyBorder="1" applyAlignment="1">
      <alignment horizontal="center" vertical="center" wrapText="1"/>
    </xf>
    <xf numFmtId="0" fontId="24" fillId="0" borderId="0" xfId="0" applyFont="1" applyAlignment="1">
      <alignment horizontal="left" vertical="center"/>
    </xf>
    <xf numFmtId="0" fontId="25" fillId="0" borderId="0" xfId="0" applyFont="1" applyAlignment="1">
      <alignment horizontal="center" vertical="center"/>
    </xf>
    <xf numFmtId="0" fontId="25" fillId="0" borderId="0" xfId="0" applyFont="1" applyAlignment="1">
      <alignment horizontal="left" vertical="center"/>
    </xf>
    <xf numFmtId="0" fontId="25" fillId="0" borderId="0" xfId="0" applyFont="1"/>
    <xf numFmtId="0" fontId="25" fillId="0" borderId="0" xfId="0" applyFont="1" applyAlignment="1">
      <alignment horizontal="center"/>
    </xf>
    <xf numFmtId="0" fontId="28" fillId="0" borderId="0" xfId="0" applyFont="1"/>
    <xf numFmtId="0" fontId="29" fillId="0" borderId="0" xfId="0" applyFont="1"/>
    <xf numFmtId="0" fontId="25" fillId="0" borderId="0" xfId="0" applyFont="1" applyAlignment="1">
      <alignment vertical="center"/>
    </xf>
    <xf numFmtId="1" fontId="4" fillId="5" borderId="0" xfId="0" applyNumberFormat="1" applyFont="1" applyFill="1" applyAlignment="1">
      <alignment horizontal="left" vertical="center"/>
    </xf>
    <xf numFmtId="1" fontId="1" fillId="0" borderId="0" xfId="0" applyNumberFormat="1" applyFont="1"/>
    <xf numFmtId="1" fontId="6" fillId="0" borderId="0" xfId="0" quotePrefix="1" applyNumberFormat="1" applyFont="1" applyAlignment="1">
      <alignment horizontal="center" vertical="center"/>
    </xf>
    <xf numFmtId="1" fontId="6" fillId="0" borderId="0" xfId="0" applyNumberFormat="1" applyFont="1" applyAlignment="1">
      <alignment vertical="center"/>
    </xf>
    <xf numFmtId="1" fontId="2" fillId="0" borderId="0" xfId="0" applyNumberFormat="1" applyFont="1" applyAlignment="1">
      <alignment vertical="center"/>
    </xf>
    <xf numFmtId="1" fontId="14" fillId="4" borderId="1" xfId="0" applyNumberFormat="1" applyFont="1" applyFill="1" applyBorder="1" applyAlignment="1">
      <alignment horizontal="center" vertical="center" wrapText="1"/>
    </xf>
    <xf numFmtId="1" fontId="7" fillId="0" borderId="1" xfId="0" applyNumberFormat="1" applyFont="1" applyBorder="1" applyAlignment="1">
      <alignment horizontal="center" vertical="center" wrapText="1"/>
    </xf>
    <xf numFmtId="1" fontId="2" fillId="0" borderId="1" xfId="0" applyNumberFormat="1" applyFont="1" applyBorder="1" applyAlignment="1">
      <alignment horizontal="center" vertical="center"/>
    </xf>
    <xf numFmtId="0" fontId="30" fillId="0" borderId="0" xfId="0" applyFont="1" applyAlignment="1">
      <alignment horizontal="center"/>
    </xf>
    <xf numFmtId="178" fontId="14" fillId="4" borderId="8" xfId="0" applyNumberFormat="1" applyFont="1" applyFill="1" applyBorder="1" applyAlignment="1">
      <alignment horizontal="center" vertical="center" wrapText="1"/>
    </xf>
    <xf numFmtId="0" fontId="2" fillId="0" borderId="8" xfId="0" applyFont="1" applyBorder="1" applyAlignment="1">
      <alignment horizontal="center" vertical="center"/>
    </xf>
    <xf numFmtId="0" fontId="27" fillId="0" borderId="0" xfId="0" applyFont="1"/>
    <xf numFmtId="0" fontId="31" fillId="0" borderId="0" xfId="0" quotePrefix="1" applyFont="1" applyAlignment="1">
      <alignment horizontal="left" vertical="center"/>
    </xf>
    <xf numFmtId="0" fontId="31" fillId="0" borderId="0" xfId="0" quotePrefix="1" applyFont="1" applyAlignment="1">
      <alignment vertical="center"/>
    </xf>
    <xf numFmtId="0" fontId="6" fillId="0" borderId="0" xfId="0" applyFont="1" applyAlignment="1">
      <alignment vertical="center"/>
    </xf>
    <xf numFmtId="177" fontId="22" fillId="6" borderId="2" xfId="0" applyNumberFormat="1" applyFont="1" applyFill="1" applyBorder="1" applyAlignment="1">
      <alignment horizontal="center" vertical="center"/>
    </xf>
    <xf numFmtId="177" fontId="22" fillId="6" borderId="0" xfId="0" applyNumberFormat="1" applyFont="1" applyFill="1" applyAlignment="1">
      <alignment horizontal="center" vertical="center"/>
    </xf>
    <xf numFmtId="0" fontId="10" fillId="0" borderId="0" xfId="0" applyFont="1" applyAlignment="1">
      <alignment horizontal="left" vertical="center"/>
    </xf>
    <xf numFmtId="0" fontId="10" fillId="0" borderId="7" xfId="0" applyFont="1" applyBorder="1" applyAlignment="1">
      <alignment horizontal="left" vertical="center"/>
    </xf>
    <xf numFmtId="180" fontId="6" fillId="0" borderId="4" xfId="0" applyNumberFormat="1" applyFont="1" applyBorder="1" applyAlignment="1">
      <alignment horizontal="center" vertical="center"/>
    </xf>
    <xf numFmtId="180" fontId="6" fillId="0" borderId="5" xfId="0" applyNumberFormat="1" applyFont="1" applyBorder="1" applyAlignment="1">
      <alignment horizontal="center" vertical="center"/>
    </xf>
    <xf numFmtId="180" fontId="6" fillId="0" borderId="6" xfId="0" applyNumberFormat="1" applyFont="1" applyBorder="1" applyAlignment="1">
      <alignment horizontal="center" vertical="center"/>
    </xf>
  </cellXfs>
  <cellStyles count="1">
    <cellStyle name="Normal" xfId="0" builtinId="0"/>
  </cellStyles>
  <dxfs count="16">
    <dxf>
      <font>
        <color rgb="FF0000FF"/>
      </font>
    </dxf>
    <dxf>
      <font>
        <color rgb="FF0000FF"/>
      </font>
    </dxf>
    <dxf>
      <font>
        <color rgb="FF0000FF"/>
      </font>
    </dxf>
    <dxf>
      <font>
        <color rgb="FF0000FF"/>
      </font>
    </dxf>
    <dxf>
      <font>
        <b/>
        <i val="0"/>
        <color theme="4" tint="-0.24994659260841701"/>
      </font>
    </dxf>
    <dxf>
      <numFmt numFmtId="181" formatCode="\ \ \ \ \ \ @"/>
    </dxf>
    <dxf>
      <numFmt numFmtId="182" formatCode="\ \ \ @"/>
    </dxf>
    <dxf>
      <numFmt numFmtId="183" formatCode="\ \ \ \ \ \ \ \ \ @"/>
    </dxf>
    <dxf>
      <fill>
        <patternFill patternType="solid">
          <bgColor rgb="FF92D050"/>
        </patternFill>
      </fill>
      <border>
        <top style="thin">
          <color theme="0"/>
        </top>
        <bottom style="thin">
          <color theme="0"/>
        </bottom>
        <vertical/>
        <horizontal/>
      </border>
    </dxf>
    <dxf>
      <fill>
        <patternFill patternType="darkUp">
          <fgColor theme="0" tint="-4.9989318521683403E-2"/>
          <bgColor rgb="FF92D050"/>
        </patternFill>
      </fill>
      <border>
        <top style="thin">
          <color theme="0"/>
        </top>
        <bottom style="thin">
          <color theme="0"/>
        </bottom>
        <vertical/>
        <horizontal/>
      </border>
    </dxf>
    <dxf>
      <fill>
        <patternFill patternType="darkUp">
          <fgColor rgb="FF20B087"/>
          <bgColor theme="0" tint="-0.14990691854609822"/>
        </patternFill>
      </fill>
      <border>
        <top style="thin">
          <color theme="0"/>
        </top>
        <bottom style="thin">
          <color theme="0"/>
        </bottom>
      </border>
    </dxf>
    <dxf>
      <fill>
        <patternFill patternType="solid">
          <fgColor theme="0"/>
          <bgColor rgb="FF20B087"/>
        </patternFill>
      </fill>
      <border>
        <top style="thin">
          <color theme="0"/>
        </top>
        <bottom style="thin">
          <color theme="0"/>
        </bottom>
      </border>
    </dxf>
    <dxf>
      <fill>
        <patternFill patternType="solid">
          <fgColor auto="1"/>
          <bgColor theme="2" tint="-0.24994659260841701"/>
        </patternFill>
      </fill>
      <border>
        <top style="thin">
          <color theme="0"/>
        </top>
        <bottom style="thin">
          <color theme="0"/>
        </bottom>
      </border>
    </dxf>
    <dxf>
      <font>
        <color theme="0" tint="-4.9989318521683403E-2"/>
      </font>
      <fill>
        <patternFill>
          <bgColor rgb="FFC00000"/>
        </patternFill>
      </fill>
    </dxf>
    <dxf>
      <border>
        <left style="dashed">
          <color rgb="FFC00000"/>
        </left>
        <right style="dashed">
          <color rgb="FFC00000"/>
        </right>
        <vertical/>
        <horizontal/>
      </border>
    </dxf>
    <dxf>
      <border>
        <right style="thin">
          <color theme="0" tint="-0.14996795556505021"/>
        </right>
        <vertical/>
        <horizontal/>
      </border>
    </dxf>
  </dxfs>
  <tableStyles count="0" defaultTableStyle="TableStyleMedium2" defaultPivotStyle="PivotStyleLight16"/>
  <colors>
    <mruColors>
      <color rgb="FF33CCCC"/>
      <color rgb="FF28E3D7"/>
      <color rgb="FF358747"/>
      <color rgb="FF00CC00"/>
      <color rgb="FF32DAAA"/>
      <color rgb="FF6ADECD"/>
      <color rgb="FF0000FF"/>
      <color rgb="FF28D8A6"/>
      <color rgb="FF20B087"/>
      <color rgb="FFE5DDD5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ctrlProps/ctrlProp1.xml><?xml version="1.0" encoding="utf-8"?>
<formControlPr xmlns="http://schemas.microsoft.com/office/spreadsheetml/2009/9/main" objectType="Scroll" dx="26" fmlaLink="$AO$3" horiz="1" max="100" min="1" page="0" val="0"/>
</file>

<file path=xl/drawings/_rels/drawing2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sv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 editAs="oneCell">
        <xdr:from>
          <xdr:col>38</xdr:col>
          <xdr:colOff>7620</xdr:colOff>
          <xdr:row>2</xdr:row>
          <xdr:rowOff>7620</xdr:rowOff>
        </xdr:from>
        <xdr:to>
          <xdr:col>53</xdr:col>
          <xdr:colOff>22860</xdr:colOff>
          <xdr:row>3</xdr:row>
          <xdr:rowOff>0</xdr:rowOff>
        </xdr:to>
        <xdr:sp macro="" textlink="">
          <xdr:nvSpPr>
            <xdr:cNvPr id="1029" name="Scroll Bar 5" hidden="1">
              <a:extLst>
                <a:ext uri="{63B3BB69-23CF-44E3-9099-C40C66FF867C}">
                  <a14:compatExt spid="_x0000_s1029"/>
                </a:ext>
                <a:ext uri="{FF2B5EF4-FFF2-40B4-BE49-F238E27FC236}">
                  <a16:creationId xmlns:a16="http://schemas.microsoft.com/office/drawing/2014/main" id="{00000000-0008-0000-0000-000005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182880</xdr:colOff>
      <xdr:row>1</xdr:row>
      <xdr:rowOff>137160</xdr:rowOff>
    </xdr:from>
    <xdr:to>
      <xdr:col>13</xdr:col>
      <xdr:colOff>15240</xdr:colOff>
      <xdr:row>8</xdr:row>
      <xdr:rowOff>88900</xdr:rowOff>
    </xdr:to>
    <xdr:pic>
      <xdr:nvPicPr>
        <xdr:cNvPr id="2" name="Graphic 1">
          <a:extLst>
            <a:ext uri="{FF2B5EF4-FFF2-40B4-BE49-F238E27FC236}">
              <a16:creationId xmlns:a16="http://schemas.microsoft.com/office/drawing/2014/main" id="{00000000-0008-0000-01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r:embed="rId2"/>
            </a:ext>
          </a:extLst>
        </a:blip>
        <a:stretch>
          <a:fillRect/>
        </a:stretch>
      </xdr:blipFill>
      <xdr:spPr>
        <a:xfrm>
          <a:off x="182880" y="312420"/>
          <a:ext cx="5303520" cy="117856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Relationship Id="rId4" Type="http://schemas.openxmlformats.org/officeDocument/2006/relationships/ctrlProp" Target="../ctrlProps/ctrlProp1.xm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2A82A40-7066-4C13-9508-C9464C379BD7}">
  <sheetPr codeName="Sheet1">
    <pageSetUpPr fitToPage="1"/>
  </sheetPr>
  <dimension ref="A1:BB36"/>
  <sheetViews>
    <sheetView showGridLines="0" tabSelected="1" zoomScale="70" zoomScaleNormal="70" workbookViewId="0">
      <pane ySplit="7" topLeftCell="A8" activePane="bottomLeft" state="frozen"/>
      <selection pane="bottomLeft" activeCell="C6" sqref="C6"/>
    </sheetView>
  </sheetViews>
  <sheetFormatPr defaultColWidth="8.85546875" defaultRowHeight="13.9"/>
  <cols>
    <col min="1" max="1" width="2.7109375" style="2" customWidth="1"/>
    <col min="2" max="2" width="7.7109375" style="5" customWidth="1"/>
    <col min="3" max="3" width="17.140625" style="5" customWidth="1"/>
    <col min="4" max="4" width="13" style="46" customWidth="1"/>
    <col min="5" max="5" width="9.140625" style="65" customWidth="1"/>
    <col min="6" max="6" width="12" style="52" customWidth="1"/>
    <col min="7" max="7" width="15.7109375" style="40" customWidth="1"/>
    <col min="8" max="8" width="6.28515625" style="3" customWidth="1"/>
    <col min="9" max="21" width="3.5703125" style="3" customWidth="1"/>
    <col min="22" max="48" width="3.5703125" style="2" customWidth="1"/>
    <col min="49" max="53" width="3.7109375" style="2" customWidth="1"/>
    <col min="54" max="54" width="2.42578125" style="2" customWidth="1"/>
    <col min="55" max="55" width="3" style="2" customWidth="1"/>
    <col min="56" max="16384" width="8.85546875" style="2"/>
  </cols>
  <sheetData>
    <row r="1" spans="1:54" s="21" customFormat="1" ht="41.45" customHeight="1">
      <c r="A1" s="19"/>
      <c r="B1" s="17" t="s">
        <v>0</v>
      </c>
      <c r="C1" s="20"/>
      <c r="D1" s="45"/>
      <c r="E1" s="64"/>
      <c r="F1" s="45"/>
      <c r="G1" s="39"/>
      <c r="H1" s="20"/>
      <c r="I1" s="20"/>
      <c r="J1" s="20"/>
      <c r="K1" s="20"/>
      <c r="L1" s="20"/>
      <c r="M1" s="20"/>
      <c r="N1" s="20"/>
      <c r="O1" s="20"/>
      <c r="P1" s="20"/>
      <c r="Q1" s="18"/>
      <c r="R1" s="20"/>
      <c r="S1" s="25"/>
      <c r="T1" s="20"/>
      <c r="U1" s="20"/>
      <c r="V1" s="20"/>
      <c r="W1" s="20"/>
      <c r="X1" s="25" t="s">
        <v>1</v>
      </c>
      <c r="Y1" s="22"/>
      <c r="Z1" s="20"/>
      <c r="AA1" s="20"/>
      <c r="AB1" s="20"/>
      <c r="AC1" s="23"/>
      <c r="AD1" s="22" t="s">
        <v>2</v>
      </c>
      <c r="AE1" s="23"/>
      <c r="AF1" s="23"/>
      <c r="AG1" s="23"/>
      <c r="AH1" s="43"/>
      <c r="AI1" s="22"/>
      <c r="AJ1" s="23"/>
      <c r="AK1" s="23"/>
      <c r="AL1" s="23"/>
      <c r="AM1" s="43" t="s">
        <v>3</v>
      </c>
      <c r="AN1" s="24"/>
      <c r="AO1" s="20"/>
      <c r="AP1" s="20"/>
      <c r="AQ1" s="20"/>
      <c r="AR1" s="20"/>
      <c r="AS1" s="20"/>
      <c r="AT1" s="20"/>
      <c r="AU1" s="43"/>
      <c r="AV1" s="43"/>
      <c r="AW1" s="43"/>
      <c r="AX1" s="43"/>
      <c r="AY1" s="43"/>
      <c r="AZ1" s="43"/>
      <c r="BA1" s="43"/>
      <c r="BB1" s="19"/>
    </row>
    <row r="2" spans="1:54" ht="19.899999999999999" customHeight="1"/>
    <row r="3" spans="1:54" s="1" customFormat="1" ht="19.899999999999999" customHeight="1" thickBot="1">
      <c r="B3" s="34"/>
      <c r="C3" s="28" t="s">
        <v>4</v>
      </c>
      <c r="E3" s="66"/>
      <c r="F3" s="53"/>
      <c r="G3" s="14"/>
      <c r="H3" s="3"/>
      <c r="I3" s="81" t="s">
        <v>5</v>
      </c>
      <c r="J3" s="81"/>
      <c r="K3" s="81"/>
      <c r="L3" s="81"/>
      <c r="M3" s="81"/>
      <c r="N3" s="82"/>
      <c r="O3" s="83">
        <v>44438</v>
      </c>
      <c r="P3" s="84"/>
      <c r="Q3" s="84"/>
      <c r="R3" s="85"/>
      <c r="S3" s="30"/>
      <c r="T3" s="30"/>
      <c r="U3" s="30"/>
      <c r="V3" s="29"/>
      <c r="W3" s="29"/>
      <c r="X3" s="35"/>
      <c r="Y3" s="35"/>
      <c r="Z3" s="35"/>
      <c r="AA3" s="35"/>
      <c r="AB3" s="35"/>
      <c r="AC3" s="81"/>
      <c r="AD3" s="81"/>
      <c r="AE3" s="81"/>
      <c r="AF3" s="81"/>
      <c r="AG3" s="81"/>
      <c r="AI3" s="78"/>
      <c r="AO3" s="78">
        <v>1</v>
      </c>
    </row>
    <row r="4" spans="1:54" s="1" customFormat="1" ht="18" customHeight="1" thickTop="1">
      <c r="B4" s="27"/>
      <c r="C4" s="28" t="s">
        <v>6</v>
      </c>
      <c r="E4" s="67"/>
      <c r="F4" s="30"/>
      <c r="G4" s="41"/>
      <c r="H4" s="3"/>
      <c r="I4" s="8"/>
      <c r="J4" s="8"/>
      <c r="K4" s="8"/>
      <c r="L4" s="8"/>
      <c r="M4" s="8"/>
      <c r="N4" s="8"/>
      <c r="O4" s="8"/>
      <c r="P4" s="8"/>
      <c r="Q4" s="8"/>
      <c r="R4" s="8"/>
      <c r="S4" s="8"/>
      <c r="T4" s="8"/>
      <c r="U4" s="8"/>
      <c r="V4" s="8"/>
      <c r="W4" s="8"/>
      <c r="X4" s="8"/>
      <c r="Y4" s="8"/>
      <c r="Z4" s="8"/>
      <c r="AA4" s="8"/>
      <c r="AB4" s="8"/>
      <c r="AC4" s="8"/>
      <c r="AD4" s="8"/>
      <c r="AE4" s="8"/>
      <c r="AF4" s="8"/>
      <c r="AG4" s="8"/>
      <c r="AH4" s="8"/>
      <c r="AI4" s="8"/>
      <c r="AJ4" s="8"/>
      <c r="AK4" s="8"/>
      <c r="AL4" s="8"/>
      <c r="AM4" s="8"/>
      <c r="AN4" s="8"/>
      <c r="AO4" s="8"/>
      <c r="AP4" s="8"/>
      <c r="AQ4" s="8"/>
      <c r="AR4" s="8"/>
      <c r="AS4" s="8"/>
      <c r="AT4" s="8"/>
      <c r="AU4" s="8"/>
      <c r="AV4" s="8"/>
      <c r="AW4" s="8"/>
    </row>
    <row r="5" spans="1:54" s="1" customFormat="1" ht="18" customHeight="1">
      <c r="B5" s="3"/>
      <c r="C5" s="3"/>
      <c r="D5" s="47"/>
      <c r="E5" s="67"/>
      <c r="F5" s="30"/>
      <c r="G5" s="41"/>
      <c r="H5" s="33"/>
      <c r="I5" s="79" t="str">
        <f ca="1">_xlfn.CONCAT("WEEK ",WEEKNUM(date,2))</f>
        <v>WEEK 36</v>
      </c>
      <c r="J5" s="80"/>
      <c r="K5" s="80"/>
      <c r="L5" s="80"/>
      <c r="M5" s="80"/>
      <c r="N5" s="79" t="str">
        <f ca="1">_xlfn.CONCAT("WEEK ",WEEKNUM(date,2))</f>
        <v>WEEK 37</v>
      </c>
      <c r="O5" s="80"/>
      <c r="P5" s="80"/>
      <c r="Q5" s="80"/>
      <c r="R5" s="80"/>
      <c r="S5" s="79" t="str">
        <f ca="1">_xlfn.CONCAT("WEEK ",WEEKNUM(date,2))</f>
        <v>WEEK 38</v>
      </c>
      <c r="T5" s="80"/>
      <c r="U5" s="80"/>
      <c r="V5" s="80"/>
      <c r="W5" s="80"/>
      <c r="X5" s="79" t="str">
        <f ca="1">_xlfn.CONCAT("WEEK ",WEEKNUM(date,2))</f>
        <v>WEEK 39</v>
      </c>
      <c r="Y5" s="80"/>
      <c r="Z5" s="80"/>
      <c r="AA5" s="80"/>
      <c r="AB5" s="80"/>
      <c r="AC5" s="79" t="str">
        <f ca="1">_xlfn.CONCAT("WEEK ",WEEKNUM(date,2))</f>
        <v>WEEK 40</v>
      </c>
      <c r="AD5" s="80"/>
      <c r="AE5" s="80"/>
      <c r="AF5" s="80"/>
      <c r="AG5" s="80"/>
      <c r="AH5" s="79" t="str">
        <f ca="1">_xlfn.CONCAT("WEEK ",WEEKNUM(date,2))</f>
        <v>WEEK 41</v>
      </c>
      <c r="AI5" s="80"/>
      <c r="AJ5" s="80"/>
      <c r="AK5" s="80"/>
      <c r="AL5" s="80"/>
      <c r="AM5" s="79" t="str">
        <f ca="1">_xlfn.CONCAT("WEEK ",WEEKNUM(date,2))</f>
        <v>WEEK 42</v>
      </c>
      <c r="AN5" s="80"/>
      <c r="AO5" s="80"/>
      <c r="AP5" s="80"/>
      <c r="AQ5" s="80"/>
      <c r="AR5" s="79" t="str">
        <f ca="1">_xlfn.CONCAT("WEEK ",WEEKNUM(date,2))</f>
        <v>WEEK 43</v>
      </c>
      <c r="AS5" s="80"/>
      <c r="AT5" s="80"/>
      <c r="AU5" s="80"/>
      <c r="AV5" s="80"/>
      <c r="AW5" s="79" t="str">
        <f ca="1">_xlfn.CONCAT("WEEK ",WEEKNUM(date,2))</f>
        <v>WEEK 44</v>
      </c>
      <c r="AX5" s="80"/>
      <c r="AY5" s="80"/>
      <c r="AZ5" s="80"/>
      <c r="BA5" s="80"/>
    </row>
    <row r="6" spans="1:54" s="6" customFormat="1" ht="58.9" customHeight="1">
      <c r="B6" s="7"/>
      <c r="C6" s="7"/>
      <c r="D6" s="48"/>
      <c r="E6" s="68"/>
      <c r="F6" s="54"/>
      <c r="G6" s="42"/>
      <c r="H6" s="7"/>
      <c r="I6" s="44">
        <f>project_start_date-WEEKDAY(project_start_date,1)+2+7*(AO3-1)</f>
        <v>44438</v>
      </c>
      <c r="J6" s="9">
        <f>WORKDAY(I6, 1)</f>
        <v>44439</v>
      </c>
      <c r="K6" s="9">
        <f t="shared" ref="K6:BA6" si="0">WORKDAY(J6, 1)</f>
        <v>44440</v>
      </c>
      <c r="L6" s="9">
        <f t="shared" si="0"/>
        <v>44441</v>
      </c>
      <c r="M6" s="9">
        <f t="shared" si="0"/>
        <v>44442</v>
      </c>
      <c r="N6" s="9">
        <f t="shared" si="0"/>
        <v>44445</v>
      </c>
      <c r="O6" s="9">
        <f t="shared" si="0"/>
        <v>44446</v>
      </c>
      <c r="P6" s="9">
        <f t="shared" si="0"/>
        <v>44447</v>
      </c>
      <c r="Q6" s="9">
        <f t="shared" si="0"/>
        <v>44448</v>
      </c>
      <c r="R6" s="9">
        <f t="shared" si="0"/>
        <v>44449</v>
      </c>
      <c r="S6" s="9">
        <f t="shared" si="0"/>
        <v>44452</v>
      </c>
      <c r="T6" s="9">
        <f t="shared" si="0"/>
        <v>44453</v>
      </c>
      <c r="U6" s="9">
        <f t="shared" si="0"/>
        <v>44454</v>
      </c>
      <c r="V6" s="9">
        <f>WORKDAY(U6, 1)</f>
        <v>44455</v>
      </c>
      <c r="W6" s="9">
        <f t="shared" si="0"/>
        <v>44456</v>
      </c>
      <c r="X6" s="9">
        <f t="shared" si="0"/>
        <v>44459</v>
      </c>
      <c r="Y6" s="9">
        <f t="shared" si="0"/>
        <v>44460</v>
      </c>
      <c r="Z6" s="9">
        <f t="shared" si="0"/>
        <v>44461</v>
      </c>
      <c r="AA6" s="9">
        <f t="shared" si="0"/>
        <v>44462</v>
      </c>
      <c r="AB6" s="9">
        <f t="shared" si="0"/>
        <v>44463</v>
      </c>
      <c r="AC6" s="9">
        <f t="shared" si="0"/>
        <v>44466</v>
      </c>
      <c r="AD6" s="9">
        <f t="shared" si="0"/>
        <v>44467</v>
      </c>
      <c r="AE6" s="9">
        <f t="shared" si="0"/>
        <v>44468</v>
      </c>
      <c r="AF6" s="9">
        <f t="shared" si="0"/>
        <v>44469</v>
      </c>
      <c r="AG6" s="9">
        <f t="shared" si="0"/>
        <v>44470</v>
      </c>
      <c r="AH6" s="9">
        <f t="shared" si="0"/>
        <v>44473</v>
      </c>
      <c r="AI6" s="9">
        <f t="shared" si="0"/>
        <v>44474</v>
      </c>
      <c r="AJ6" s="9">
        <f t="shared" si="0"/>
        <v>44475</v>
      </c>
      <c r="AK6" s="9">
        <f t="shared" si="0"/>
        <v>44476</v>
      </c>
      <c r="AL6" s="9">
        <f t="shared" si="0"/>
        <v>44477</v>
      </c>
      <c r="AM6" s="9">
        <f t="shared" si="0"/>
        <v>44480</v>
      </c>
      <c r="AN6" s="9">
        <f t="shared" si="0"/>
        <v>44481</v>
      </c>
      <c r="AO6" s="9">
        <f t="shared" si="0"/>
        <v>44482</v>
      </c>
      <c r="AP6" s="9">
        <f t="shared" si="0"/>
        <v>44483</v>
      </c>
      <c r="AQ6" s="9">
        <f t="shared" si="0"/>
        <v>44484</v>
      </c>
      <c r="AR6" s="9">
        <f t="shared" si="0"/>
        <v>44487</v>
      </c>
      <c r="AS6" s="9">
        <f t="shared" si="0"/>
        <v>44488</v>
      </c>
      <c r="AT6" s="9">
        <f t="shared" si="0"/>
        <v>44489</v>
      </c>
      <c r="AU6" s="9">
        <f t="shared" si="0"/>
        <v>44490</v>
      </c>
      <c r="AV6" s="9">
        <f t="shared" si="0"/>
        <v>44491</v>
      </c>
      <c r="AW6" s="9">
        <f t="shared" si="0"/>
        <v>44494</v>
      </c>
      <c r="AX6" s="9">
        <f t="shared" si="0"/>
        <v>44495</v>
      </c>
      <c r="AY6" s="9">
        <f t="shared" si="0"/>
        <v>44496</v>
      </c>
      <c r="AZ6" s="9">
        <f t="shared" si="0"/>
        <v>44497</v>
      </c>
      <c r="BA6" s="9">
        <f t="shared" si="0"/>
        <v>44498</v>
      </c>
    </row>
    <row r="7" spans="1:54" s="4" customFormat="1" ht="36" customHeight="1">
      <c r="B7" s="73" t="s">
        <v>7</v>
      </c>
      <c r="C7" s="26" t="s">
        <v>8</v>
      </c>
      <c r="D7" s="49" t="s">
        <v>9</v>
      </c>
      <c r="E7" s="69" t="s">
        <v>10</v>
      </c>
      <c r="F7" s="55" t="s">
        <v>11</v>
      </c>
      <c r="G7" s="15" t="s">
        <v>12</v>
      </c>
      <c r="H7" s="15" t="s">
        <v>13</v>
      </c>
      <c r="I7" s="16" t="str">
        <f>LEFT(TEXT(I6,"ddd"),1)</f>
        <v>M</v>
      </c>
      <c r="J7" s="16" t="str">
        <f t="shared" ref="J7:AW7" si="1">LEFT(TEXT(J6,"ddd"),1)</f>
        <v>T</v>
      </c>
      <c r="K7" s="16" t="str">
        <f t="shared" si="1"/>
        <v>W</v>
      </c>
      <c r="L7" s="16" t="str">
        <f t="shared" si="1"/>
        <v>T</v>
      </c>
      <c r="M7" s="16" t="str">
        <f t="shared" si="1"/>
        <v>F</v>
      </c>
      <c r="N7" s="16" t="str">
        <f t="shared" si="1"/>
        <v>M</v>
      </c>
      <c r="O7" s="16" t="str">
        <f t="shared" si="1"/>
        <v>T</v>
      </c>
      <c r="P7" s="16" t="str">
        <f t="shared" si="1"/>
        <v>W</v>
      </c>
      <c r="Q7" s="16" t="str">
        <f t="shared" si="1"/>
        <v>T</v>
      </c>
      <c r="R7" s="16" t="str">
        <f t="shared" si="1"/>
        <v>F</v>
      </c>
      <c r="S7" s="16" t="str">
        <f t="shared" si="1"/>
        <v>M</v>
      </c>
      <c r="T7" s="16" t="str">
        <f t="shared" si="1"/>
        <v>T</v>
      </c>
      <c r="U7" s="16" t="str">
        <f t="shared" si="1"/>
        <v>W</v>
      </c>
      <c r="V7" s="16" t="str">
        <f t="shared" si="1"/>
        <v>T</v>
      </c>
      <c r="W7" s="16" t="str">
        <f t="shared" si="1"/>
        <v>F</v>
      </c>
      <c r="X7" s="16" t="str">
        <f t="shared" si="1"/>
        <v>M</v>
      </c>
      <c r="Y7" s="16" t="str">
        <f t="shared" si="1"/>
        <v>T</v>
      </c>
      <c r="Z7" s="16" t="str">
        <f t="shared" si="1"/>
        <v>W</v>
      </c>
      <c r="AA7" s="16" t="str">
        <f t="shared" si="1"/>
        <v>T</v>
      </c>
      <c r="AB7" s="16" t="str">
        <f t="shared" si="1"/>
        <v>F</v>
      </c>
      <c r="AC7" s="16" t="str">
        <f t="shared" si="1"/>
        <v>M</v>
      </c>
      <c r="AD7" s="16" t="str">
        <f t="shared" si="1"/>
        <v>T</v>
      </c>
      <c r="AE7" s="16" t="str">
        <f t="shared" si="1"/>
        <v>W</v>
      </c>
      <c r="AF7" s="16" t="str">
        <f t="shared" si="1"/>
        <v>T</v>
      </c>
      <c r="AG7" s="16" t="str">
        <f t="shared" si="1"/>
        <v>F</v>
      </c>
      <c r="AH7" s="16" t="str">
        <f t="shared" si="1"/>
        <v>M</v>
      </c>
      <c r="AI7" s="16" t="str">
        <f t="shared" si="1"/>
        <v>T</v>
      </c>
      <c r="AJ7" s="16" t="str">
        <f t="shared" si="1"/>
        <v>W</v>
      </c>
      <c r="AK7" s="16" t="str">
        <f t="shared" si="1"/>
        <v>T</v>
      </c>
      <c r="AL7" s="16" t="str">
        <f t="shared" si="1"/>
        <v>F</v>
      </c>
      <c r="AM7" s="16" t="str">
        <f t="shared" si="1"/>
        <v>M</v>
      </c>
      <c r="AN7" s="16" t="str">
        <f t="shared" si="1"/>
        <v>T</v>
      </c>
      <c r="AO7" s="16" t="str">
        <f t="shared" si="1"/>
        <v>W</v>
      </c>
      <c r="AP7" s="16" t="str">
        <f t="shared" si="1"/>
        <v>T</v>
      </c>
      <c r="AQ7" s="16" t="str">
        <f t="shared" si="1"/>
        <v>F</v>
      </c>
      <c r="AR7" s="16" t="str">
        <f t="shared" si="1"/>
        <v>M</v>
      </c>
      <c r="AS7" s="16" t="str">
        <f t="shared" si="1"/>
        <v>T</v>
      </c>
      <c r="AT7" s="16" t="str">
        <f t="shared" si="1"/>
        <v>W</v>
      </c>
      <c r="AU7" s="16" t="str">
        <f t="shared" si="1"/>
        <v>T</v>
      </c>
      <c r="AV7" s="16" t="str">
        <f t="shared" si="1"/>
        <v>F</v>
      </c>
      <c r="AW7" s="16" t="str">
        <f t="shared" si="1"/>
        <v>M</v>
      </c>
      <c r="AX7" s="16" t="str">
        <f t="shared" ref="AX7" si="2">LEFT(TEXT(AX6,"ddd"),1)</f>
        <v>T</v>
      </c>
      <c r="AY7" s="16" t="str">
        <f t="shared" ref="AY7" si="3">LEFT(TEXT(AY6,"ddd"),1)</f>
        <v>W</v>
      </c>
      <c r="AZ7" s="16" t="str">
        <f t="shared" ref="AZ7" si="4">LEFT(TEXT(AZ6,"ddd"),1)</f>
        <v>T</v>
      </c>
      <c r="BA7" s="16" t="str">
        <f t="shared" ref="BA7" si="5">LEFT(TEXT(BA6,"ddd"),1)</f>
        <v>F</v>
      </c>
    </row>
    <row r="8" spans="1:54" s="4" customFormat="1" ht="6.6" customHeight="1">
      <c r="B8" s="74"/>
      <c r="C8" s="36"/>
      <c r="D8" s="50"/>
      <c r="E8" s="70"/>
      <c r="F8" s="50"/>
      <c r="G8" s="12"/>
      <c r="H8" s="31"/>
      <c r="I8" s="11"/>
      <c r="J8" s="11"/>
      <c r="K8" s="11"/>
      <c r="L8" s="11"/>
      <c r="M8" s="11"/>
      <c r="N8" s="11"/>
      <c r="O8" s="11"/>
      <c r="P8" s="11"/>
      <c r="Q8" s="11"/>
      <c r="R8" s="11"/>
      <c r="S8" s="11"/>
      <c r="T8" s="11"/>
      <c r="U8" s="11"/>
      <c r="V8" s="11"/>
      <c r="W8" s="11"/>
      <c r="X8" s="11"/>
      <c r="Y8" s="11"/>
      <c r="Z8" s="11"/>
      <c r="AA8" s="11"/>
      <c r="AB8" s="11"/>
      <c r="AC8" s="11"/>
      <c r="AD8" s="11"/>
      <c r="AE8" s="11"/>
      <c r="AF8" s="11"/>
      <c r="AG8" s="11"/>
      <c r="AH8" s="11"/>
      <c r="AI8" s="11"/>
      <c r="AJ8" s="11"/>
      <c r="AK8" s="11"/>
      <c r="AL8" s="11"/>
      <c r="AM8" s="11"/>
      <c r="AN8" s="11"/>
      <c r="AO8" s="11"/>
      <c r="AP8" s="11"/>
      <c r="AQ8" s="11"/>
      <c r="AR8" s="11"/>
      <c r="AS8" s="11"/>
      <c r="AT8" s="11"/>
      <c r="AU8" s="11"/>
      <c r="AV8" s="11"/>
      <c r="AW8" s="11"/>
    </row>
    <row r="9" spans="1:54" s="4" customFormat="1" ht="18" customHeight="1">
      <c r="B9" s="74" t="s">
        <v>14</v>
      </c>
      <c r="C9" s="38" t="s">
        <v>15</v>
      </c>
      <c r="D9" s="50">
        <f>MIN(D10:D20)</f>
        <v>44438</v>
      </c>
      <c r="E9" s="70">
        <f ca="1">IF(ISBLANK(D9),"",NETWORKDAYS(D9,MAX(F10:F20)))</f>
        <v>32</v>
      </c>
      <c r="F9" s="51">
        <f t="shared" ref="F9:F36" ca="1" si="6">IF(ISBLANK(start_date), "",IF(duration=0,start_date,WORKDAY(start_date,duration-1)))</f>
        <v>44481</v>
      </c>
      <c r="G9" s="12"/>
      <c r="H9" s="31"/>
      <c r="I9" s="11"/>
      <c r="J9" s="11"/>
      <c r="K9" s="11"/>
      <c r="L9" s="11"/>
      <c r="M9" s="11"/>
      <c r="N9" s="11"/>
      <c r="O9" s="11"/>
      <c r="P9" s="11"/>
      <c r="Q9" s="11"/>
      <c r="R9" s="11"/>
      <c r="S9" s="11"/>
      <c r="T9" s="11"/>
      <c r="U9" s="11"/>
      <c r="V9" s="11"/>
      <c r="W9" s="11"/>
      <c r="X9" s="11"/>
      <c r="Y9" s="11"/>
      <c r="Z9" s="11"/>
      <c r="AA9" s="11"/>
      <c r="AB9" s="11"/>
      <c r="AC9" s="11"/>
      <c r="AD9" s="11"/>
      <c r="AE9" s="11"/>
      <c r="AF9" s="11"/>
      <c r="AG9" s="11"/>
      <c r="AH9" s="11"/>
      <c r="AI9" s="11"/>
      <c r="AJ9" s="11"/>
      <c r="AK9" s="11"/>
      <c r="AL9" s="11"/>
      <c r="AM9" s="11"/>
      <c r="AN9" s="11"/>
      <c r="AO9" s="11"/>
      <c r="AP9" s="11"/>
      <c r="AQ9" s="11"/>
      <c r="AR9" s="11"/>
      <c r="AS9" s="11"/>
      <c r="AT9" s="11"/>
      <c r="AU9" s="11"/>
      <c r="AV9" s="11"/>
      <c r="AW9" s="11"/>
    </row>
    <row r="10" spans="1:54" s="4" customFormat="1" ht="18" customHeight="1">
      <c r="B10" s="74" t="s">
        <v>16</v>
      </c>
      <c r="C10" s="37" t="s">
        <v>17</v>
      </c>
      <c r="D10" s="51">
        <f>MIN(D11:D12)</f>
        <v>44438</v>
      </c>
      <c r="E10" s="71">
        <f ca="1">IF(ISBLANK(D9),"",NETWORKDAYS(D10,MAX(F11:F12)))</f>
        <v>10</v>
      </c>
      <c r="F10" s="51">
        <f t="shared" ca="1" si="6"/>
        <v>44449</v>
      </c>
      <c r="G10" s="13"/>
      <c r="H10" s="32">
        <f>SUMPRODUCT(E11:E12,H11:H12)/SUM(E11:E12)</f>
        <v>0.68461538461538463</v>
      </c>
      <c r="I10" s="10"/>
      <c r="J10" s="10"/>
      <c r="K10" s="10"/>
      <c r="L10" s="10"/>
      <c r="M10" s="10"/>
      <c r="N10" s="10"/>
      <c r="O10" s="10"/>
      <c r="P10" s="10"/>
      <c r="Q10" s="10"/>
      <c r="R10" s="10"/>
      <c r="S10" s="10"/>
      <c r="T10" s="10"/>
    </row>
    <row r="11" spans="1:54" s="4" customFormat="1" ht="18" customHeight="1">
      <c r="B11" s="74" t="s">
        <v>18</v>
      </c>
      <c r="C11" s="37" t="s">
        <v>19</v>
      </c>
      <c r="D11" s="51">
        <v>44438</v>
      </c>
      <c r="E11" s="71">
        <v>8</v>
      </c>
      <c r="F11" s="51">
        <f t="shared" ca="1" si="6"/>
        <v>44447</v>
      </c>
      <c r="G11" s="13" t="s">
        <v>20</v>
      </c>
      <c r="H11" s="32">
        <v>0.8</v>
      </c>
      <c r="I11" s="10"/>
      <c r="J11" s="10"/>
      <c r="K11" s="10"/>
      <c r="L11" s="10"/>
      <c r="M11" s="10"/>
      <c r="N11" s="10"/>
      <c r="O11" s="10"/>
      <c r="P11" s="10"/>
      <c r="Q11" s="10"/>
      <c r="R11" s="10"/>
      <c r="S11" s="10"/>
      <c r="T11" s="10"/>
    </row>
    <row r="12" spans="1:54" s="4" customFormat="1" ht="18" customHeight="1">
      <c r="B12" s="74" t="s">
        <v>18</v>
      </c>
      <c r="C12" s="37" t="s">
        <v>21</v>
      </c>
      <c r="D12" s="51">
        <v>44445</v>
      </c>
      <c r="E12" s="71">
        <v>5</v>
      </c>
      <c r="F12" s="51">
        <f t="shared" ca="1" si="6"/>
        <v>44449</v>
      </c>
      <c r="G12" s="13" t="s">
        <v>20</v>
      </c>
      <c r="H12" s="32">
        <v>0.5</v>
      </c>
      <c r="I12" s="10"/>
      <c r="J12" s="10"/>
      <c r="K12" s="10"/>
      <c r="L12" s="10"/>
      <c r="M12" s="10"/>
      <c r="N12" s="10"/>
      <c r="O12" s="10"/>
      <c r="P12" s="10"/>
      <c r="Q12" s="10"/>
      <c r="R12" s="10"/>
      <c r="S12" s="10"/>
      <c r="T12" s="10"/>
    </row>
    <row r="13" spans="1:54" s="4" customFormat="1" ht="18" customHeight="1">
      <c r="B13" s="74" t="s">
        <v>16</v>
      </c>
      <c r="C13" s="37" t="s">
        <v>22</v>
      </c>
      <c r="D13" s="51">
        <v>44452</v>
      </c>
      <c r="E13" s="71">
        <v>3</v>
      </c>
      <c r="F13" s="51">
        <f t="shared" ca="1" si="6"/>
        <v>44454</v>
      </c>
      <c r="G13" s="13" t="s">
        <v>20</v>
      </c>
      <c r="H13" s="32"/>
      <c r="I13" s="10"/>
      <c r="J13" s="10"/>
      <c r="K13" s="10"/>
      <c r="L13" s="10"/>
      <c r="M13" s="10"/>
      <c r="N13" s="10"/>
      <c r="O13" s="10"/>
      <c r="P13" s="10"/>
      <c r="Q13" s="10"/>
      <c r="R13" s="10"/>
      <c r="S13" s="10"/>
      <c r="T13" s="10"/>
    </row>
    <row r="14" spans="1:54" s="4" customFormat="1" ht="18" customHeight="1">
      <c r="B14" s="74" t="s">
        <v>16</v>
      </c>
      <c r="C14" s="37" t="s">
        <v>23</v>
      </c>
      <c r="D14" s="51">
        <v>44455</v>
      </c>
      <c r="E14" s="71">
        <v>3</v>
      </c>
      <c r="F14" s="51">
        <f t="shared" ca="1" si="6"/>
        <v>44459</v>
      </c>
      <c r="G14" s="13" t="s">
        <v>20</v>
      </c>
      <c r="H14" s="32"/>
      <c r="I14" s="10"/>
      <c r="J14" s="10"/>
      <c r="K14" s="10"/>
      <c r="L14" s="10"/>
      <c r="M14" s="10"/>
      <c r="N14" s="10"/>
      <c r="O14" s="10"/>
      <c r="P14" s="10"/>
      <c r="Q14" s="10"/>
      <c r="R14" s="10"/>
      <c r="S14" s="10"/>
      <c r="T14" s="10"/>
    </row>
    <row r="15" spans="1:54" s="4" customFormat="1" ht="18" customHeight="1">
      <c r="B15" s="74" t="s">
        <v>16</v>
      </c>
      <c r="C15" s="37" t="s">
        <v>24</v>
      </c>
      <c r="D15" s="51">
        <v>44456</v>
      </c>
      <c r="E15" s="71">
        <v>5</v>
      </c>
      <c r="F15" s="51">
        <f t="shared" ca="1" si="6"/>
        <v>44462</v>
      </c>
      <c r="G15" s="13" t="s">
        <v>20</v>
      </c>
      <c r="H15" s="32">
        <v>0.6</v>
      </c>
      <c r="I15" s="10"/>
      <c r="J15" s="10"/>
      <c r="K15" s="10"/>
      <c r="L15" s="10"/>
      <c r="M15" s="10"/>
      <c r="N15" s="10"/>
      <c r="O15" s="10"/>
      <c r="P15" s="10"/>
      <c r="Q15" s="10"/>
      <c r="R15" s="10"/>
      <c r="S15" s="10"/>
      <c r="T15" s="10"/>
    </row>
    <row r="16" spans="1:54" s="4" customFormat="1" ht="18" customHeight="1">
      <c r="B16" s="74" t="s">
        <v>16</v>
      </c>
      <c r="C16" s="37" t="s">
        <v>25</v>
      </c>
      <c r="D16" s="51">
        <v>44463</v>
      </c>
      <c r="E16" s="71">
        <v>3</v>
      </c>
      <c r="F16" s="51">
        <f t="shared" ca="1" si="6"/>
        <v>44467</v>
      </c>
      <c r="G16" s="13" t="s">
        <v>20</v>
      </c>
      <c r="H16" s="32"/>
      <c r="I16" s="10"/>
      <c r="J16" s="10"/>
      <c r="K16" s="10"/>
      <c r="L16" s="10"/>
      <c r="M16" s="10"/>
      <c r="N16" s="10"/>
      <c r="O16" s="10"/>
      <c r="P16" s="10"/>
      <c r="Q16" s="10"/>
      <c r="R16" s="10"/>
      <c r="S16" s="10"/>
      <c r="T16" s="10"/>
    </row>
    <row r="17" spans="2:20" s="4" customFormat="1" ht="18" customHeight="1">
      <c r="B17" s="74" t="s">
        <v>16</v>
      </c>
      <c r="C17" s="37" t="s">
        <v>26</v>
      </c>
      <c r="D17" s="51">
        <v>44465</v>
      </c>
      <c r="E17" s="71">
        <v>5</v>
      </c>
      <c r="F17" s="51">
        <f t="shared" ca="1" si="6"/>
        <v>44469</v>
      </c>
      <c r="G17" s="13" t="s">
        <v>20</v>
      </c>
      <c r="H17" s="32">
        <v>0.4</v>
      </c>
      <c r="I17" s="10"/>
      <c r="J17" s="10"/>
      <c r="K17" s="10"/>
      <c r="L17" s="10"/>
      <c r="M17" s="10"/>
      <c r="N17" s="10"/>
      <c r="O17" s="10"/>
      <c r="P17" s="10"/>
      <c r="Q17" s="10"/>
      <c r="R17" s="10"/>
      <c r="S17" s="10"/>
      <c r="T17" s="10"/>
    </row>
    <row r="18" spans="2:20" s="4" customFormat="1" ht="18" customHeight="1">
      <c r="B18" s="74" t="s">
        <v>16</v>
      </c>
      <c r="C18" s="37" t="s">
        <v>27</v>
      </c>
      <c r="D18" s="51">
        <v>44470</v>
      </c>
      <c r="E18" s="71">
        <v>2</v>
      </c>
      <c r="F18" s="51">
        <f t="shared" ca="1" si="6"/>
        <v>44473</v>
      </c>
      <c r="G18" s="13" t="s">
        <v>20</v>
      </c>
      <c r="H18" s="32"/>
      <c r="I18" s="10"/>
      <c r="J18" s="10"/>
      <c r="K18" s="10"/>
      <c r="L18" s="10"/>
      <c r="M18" s="10"/>
      <c r="N18" s="10"/>
      <c r="O18" s="10"/>
      <c r="P18" s="10"/>
      <c r="Q18" s="10"/>
      <c r="R18" s="10"/>
      <c r="S18" s="10"/>
      <c r="T18" s="10"/>
    </row>
    <row r="19" spans="2:20" s="4" customFormat="1" ht="18" customHeight="1">
      <c r="B19" s="74" t="s">
        <v>16</v>
      </c>
      <c r="C19" s="37" t="s">
        <v>28</v>
      </c>
      <c r="D19" s="51">
        <v>44474</v>
      </c>
      <c r="E19" s="71">
        <v>2</v>
      </c>
      <c r="F19" s="51">
        <f t="shared" ca="1" si="6"/>
        <v>44475</v>
      </c>
      <c r="G19" s="13" t="s">
        <v>20</v>
      </c>
      <c r="H19" s="32">
        <v>0.5</v>
      </c>
      <c r="I19" s="10"/>
      <c r="J19" s="10"/>
      <c r="K19" s="10"/>
      <c r="L19" s="10"/>
      <c r="M19" s="10"/>
      <c r="N19" s="10"/>
      <c r="O19" s="10"/>
      <c r="P19" s="10"/>
      <c r="Q19" s="10"/>
      <c r="R19" s="10"/>
      <c r="S19" s="10"/>
      <c r="T19" s="10"/>
    </row>
    <row r="20" spans="2:20" s="4" customFormat="1" ht="18" customHeight="1">
      <c r="B20" s="74" t="s">
        <v>16</v>
      </c>
      <c r="C20" s="37" t="s">
        <v>29</v>
      </c>
      <c r="D20" s="51">
        <v>44476</v>
      </c>
      <c r="E20" s="71">
        <v>4</v>
      </c>
      <c r="F20" s="51">
        <f t="shared" ca="1" si="6"/>
        <v>44481</v>
      </c>
      <c r="G20" s="13" t="s">
        <v>20</v>
      </c>
      <c r="H20" s="32"/>
      <c r="I20" s="10"/>
      <c r="J20" s="10"/>
      <c r="K20" s="10"/>
      <c r="L20" s="10"/>
      <c r="M20" s="10"/>
      <c r="N20" s="10"/>
      <c r="O20" s="10"/>
      <c r="P20" s="10"/>
      <c r="Q20" s="10"/>
      <c r="R20" s="10"/>
      <c r="S20" s="10"/>
      <c r="T20" s="10"/>
    </row>
    <row r="21" spans="2:20" s="4" customFormat="1" ht="18" customHeight="1">
      <c r="B21" s="74" t="s">
        <v>14</v>
      </c>
      <c r="C21" s="37" t="s">
        <v>30</v>
      </c>
      <c r="D21" s="51">
        <f>MIN(D22:D27)</f>
        <v>44463</v>
      </c>
      <c r="E21" s="71">
        <f ca="1">IF(ISBLANK(D21),"",NETWORKDAYS(D21,MAX(F22:F27)))</f>
        <v>23</v>
      </c>
      <c r="F21" s="51">
        <f t="shared" ca="1" si="6"/>
        <v>44495</v>
      </c>
      <c r="G21" s="13"/>
      <c r="H21" s="32"/>
      <c r="I21" s="10"/>
      <c r="J21" s="10"/>
      <c r="K21" s="10"/>
      <c r="L21" s="10"/>
      <c r="M21" s="10"/>
      <c r="N21" s="10"/>
      <c r="O21" s="10"/>
      <c r="P21" s="10"/>
      <c r="Q21" s="10"/>
      <c r="R21" s="10"/>
      <c r="S21" s="10"/>
      <c r="T21" s="10"/>
    </row>
    <row r="22" spans="2:20" s="4" customFormat="1" ht="18" customHeight="1">
      <c r="B22" s="74" t="s">
        <v>16</v>
      </c>
      <c r="C22" s="37" t="s">
        <v>31</v>
      </c>
      <c r="D22" s="51">
        <v>44463</v>
      </c>
      <c r="E22" s="71">
        <v>5</v>
      </c>
      <c r="F22" s="51">
        <f t="shared" ca="1" si="6"/>
        <v>44469</v>
      </c>
      <c r="G22" s="13" t="s">
        <v>20</v>
      </c>
      <c r="H22" s="32"/>
      <c r="I22" s="10"/>
      <c r="J22" s="10"/>
      <c r="K22" s="10"/>
      <c r="L22" s="10"/>
      <c r="M22" s="10"/>
      <c r="N22" s="10"/>
      <c r="O22" s="10"/>
      <c r="P22" s="10"/>
      <c r="Q22" s="10"/>
      <c r="R22" s="10"/>
      <c r="S22" s="10"/>
      <c r="T22" s="10"/>
    </row>
    <row r="23" spans="2:20" s="4" customFormat="1" ht="18" customHeight="1">
      <c r="B23" s="74" t="s">
        <v>16</v>
      </c>
      <c r="C23" s="37" t="s">
        <v>32</v>
      </c>
      <c r="D23" s="51">
        <v>44469</v>
      </c>
      <c r="E23" s="71">
        <v>6</v>
      </c>
      <c r="F23" s="51">
        <f t="shared" ca="1" si="6"/>
        <v>44476</v>
      </c>
      <c r="G23" s="13" t="s">
        <v>20</v>
      </c>
      <c r="H23" s="32">
        <v>0.2</v>
      </c>
      <c r="I23" s="10"/>
      <c r="J23" s="10"/>
      <c r="K23" s="10"/>
      <c r="L23" s="10"/>
      <c r="M23" s="10"/>
      <c r="N23" s="10"/>
      <c r="O23" s="10"/>
      <c r="P23" s="10"/>
      <c r="Q23" s="10"/>
      <c r="R23" s="10"/>
      <c r="S23" s="10"/>
      <c r="T23" s="10"/>
    </row>
    <row r="24" spans="2:20" s="4" customFormat="1" ht="18" customHeight="1">
      <c r="B24" s="74" t="s">
        <v>16</v>
      </c>
      <c r="C24" s="37" t="s">
        <v>33</v>
      </c>
      <c r="D24" s="51">
        <v>44475</v>
      </c>
      <c r="E24" s="71">
        <v>4</v>
      </c>
      <c r="F24" s="51">
        <f t="shared" ca="1" si="6"/>
        <v>44480</v>
      </c>
      <c r="G24" s="13" t="s">
        <v>20</v>
      </c>
      <c r="H24" s="32"/>
      <c r="I24" s="10"/>
      <c r="J24" s="10"/>
      <c r="K24" s="10"/>
      <c r="L24" s="10"/>
      <c r="M24" s="10"/>
      <c r="N24" s="10"/>
      <c r="O24" s="10"/>
      <c r="P24" s="10"/>
      <c r="Q24" s="10"/>
      <c r="R24" s="10"/>
      <c r="S24" s="10"/>
      <c r="T24" s="10"/>
    </row>
    <row r="25" spans="2:20" s="4" customFormat="1" ht="18" customHeight="1">
      <c r="B25" s="74" t="s">
        <v>16</v>
      </c>
      <c r="C25" s="37" t="s">
        <v>34</v>
      </c>
      <c r="D25" s="51">
        <v>44481</v>
      </c>
      <c r="E25" s="71">
        <v>6</v>
      </c>
      <c r="F25" s="51">
        <f t="shared" ca="1" si="6"/>
        <v>44488</v>
      </c>
      <c r="G25" s="13" t="s">
        <v>20</v>
      </c>
      <c r="H25" s="32"/>
      <c r="I25" s="10"/>
      <c r="J25" s="10"/>
      <c r="K25" s="10"/>
      <c r="L25" s="10"/>
      <c r="M25" s="10"/>
      <c r="N25" s="10"/>
      <c r="O25" s="10"/>
      <c r="P25" s="10"/>
      <c r="Q25" s="10"/>
      <c r="R25" s="10"/>
      <c r="S25" s="10"/>
      <c r="T25" s="10"/>
    </row>
    <row r="26" spans="2:20" s="4" customFormat="1" ht="18" customHeight="1">
      <c r="B26" s="74" t="s">
        <v>16</v>
      </c>
      <c r="C26" s="37" t="s">
        <v>35</v>
      </c>
      <c r="D26" s="51">
        <v>44489</v>
      </c>
      <c r="E26" s="71">
        <v>2</v>
      </c>
      <c r="F26" s="51">
        <f t="shared" ca="1" si="6"/>
        <v>44490</v>
      </c>
      <c r="G26" s="13" t="s">
        <v>20</v>
      </c>
      <c r="H26" s="32"/>
      <c r="I26" s="10"/>
      <c r="J26" s="10"/>
      <c r="K26" s="10"/>
      <c r="L26" s="10"/>
      <c r="M26" s="10"/>
      <c r="N26" s="10"/>
      <c r="O26" s="10"/>
      <c r="P26" s="10"/>
      <c r="Q26" s="10"/>
      <c r="R26" s="10"/>
      <c r="S26" s="10"/>
      <c r="T26" s="10"/>
    </row>
    <row r="27" spans="2:20" s="4" customFormat="1" ht="18" customHeight="1">
      <c r="B27" s="74" t="s">
        <v>16</v>
      </c>
      <c r="C27" s="37" t="s">
        <v>36</v>
      </c>
      <c r="D27" s="51">
        <v>44491</v>
      </c>
      <c r="E27" s="71">
        <v>3</v>
      </c>
      <c r="F27" s="51">
        <f t="shared" ca="1" si="6"/>
        <v>44495</v>
      </c>
      <c r="G27" s="13" t="s">
        <v>20</v>
      </c>
      <c r="H27" s="32"/>
      <c r="I27" s="10"/>
      <c r="J27" s="10"/>
      <c r="K27" s="10"/>
      <c r="L27" s="10"/>
      <c r="M27" s="10"/>
      <c r="N27" s="10"/>
      <c r="O27" s="10"/>
      <c r="P27" s="10"/>
      <c r="Q27" s="10"/>
      <c r="R27" s="10"/>
      <c r="S27" s="10"/>
      <c r="T27" s="10"/>
    </row>
    <row r="28" spans="2:20" s="4" customFormat="1" ht="18" customHeight="1">
      <c r="B28" s="74" t="s">
        <v>14</v>
      </c>
      <c r="C28" s="37" t="s">
        <v>37</v>
      </c>
      <c r="D28" s="51">
        <f>MIN(D29:D35)</f>
        <v>44480</v>
      </c>
      <c r="E28" s="71">
        <f ca="1">IF(ISBLANK(D28),"",NETWORKDAYS(D28,MAX(F29:F35)))</f>
        <v>15</v>
      </c>
      <c r="F28" s="51">
        <f t="shared" ca="1" si="6"/>
        <v>44498</v>
      </c>
      <c r="G28" s="13"/>
      <c r="H28" s="32"/>
      <c r="I28" s="10"/>
      <c r="J28" s="10"/>
      <c r="K28" s="10"/>
      <c r="L28" s="10"/>
      <c r="M28" s="10"/>
      <c r="N28" s="10"/>
      <c r="O28" s="10"/>
      <c r="P28" s="10"/>
      <c r="Q28" s="10"/>
      <c r="R28" s="10"/>
      <c r="S28" s="10"/>
      <c r="T28" s="10"/>
    </row>
    <row r="29" spans="2:20" s="4" customFormat="1" ht="18" customHeight="1">
      <c r="B29" s="74" t="s">
        <v>16</v>
      </c>
      <c r="C29" s="37" t="s">
        <v>38</v>
      </c>
      <c r="D29" s="51">
        <v>44480</v>
      </c>
      <c r="E29" s="71">
        <v>2</v>
      </c>
      <c r="F29" s="51">
        <f t="shared" ca="1" si="6"/>
        <v>44481</v>
      </c>
      <c r="G29" s="13" t="s">
        <v>20</v>
      </c>
      <c r="H29" s="32"/>
      <c r="I29" s="10"/>
      <c r="J29" s="10"/>
      <c r="K29" s="10"/>
      <c r="L29" s="10"/>
      <c r="M29" s="10"/>
      <c r="N29" s="10"/>
      <c r="O29" s="10"/>
      <c r="P29" s="10"/>
      <c r="Q29" s="10"/>
      <c r="R29" s="10"/>
      <c r="S29" s="10"/>
      <c r="T29" s="10"/>
    </row>
    <row r="30" spans="2:20" s="4" customFormat="1" ht="18" customHeight="1">
      <c r="B30" s="74" t="s">
        <v>16</v>
      </c>
      <c r="C30" s="37" t="s">
        <v>39</v>
      </c>
      <c r="D30" s="51">
        <v>44482</v>
      </c>
      <c r="E30" s="71">
        <v>3</v>
      </c>
      <c r="F30" s="51">
        <f t="shared" ca="1" si="6"/>
        <v>44484</v>
      </c>
      <c r="G30" s="13" t="s">
        <v>20</v>
      </c>
      <c r="H30" s="32"/>
      <c r="I30" s="10"/>
      <c r="J30" s="10"/>
      <c r="K30" s="10"/>
      <c r="L30" s="10"/>
      <c r="M30" s="10"/>
      <c r="N30" s="10"/>
      <c r="O30" s="10"/>
      <c r="P30" s="10"/>
      <c r="Q30" s="10"/>
      <c r="R30" s="10"/>
      <c r="S30" s="10"/>
      <c r="T30" s="10"/>
    </row>
    <row r="31" spans="2:20" s="4" customFormat="1" ht="18" customHeight="1">
      <c r="B31" s="74" t="s">
        <v>16</v>
      </c>
      <c r="C31" s="37" t="s">
        <v>40</v>
      </c>
      <c r="D31" s="51">
        <v>44487</v>
      </c>
      <c r="E31" s="71">
        <v>2</v>
      </c>
      <c r="F31" s="51">
        <f t="shared" ca="1" si="6"/>
        <v>44488</v>
      </c>
      <c r="G31" s="13" t="s">
        <v>20</v>
      </c>
      <c r="H31" s="32"/>
      <c r="I31" s="10"/>
      <c r="J31" s="10"/>
      <c r="K31" s="10"/>
      <c r="L31" s="10"/>
      <c r="M31" s="10"/>
      <c r="N31" s="10"/>
      <c r="O31" s="10"/>
      <c r="P31" s="10"/>
      <c r="Q31" s="10"/>
      <c r="R31" s="10"/>
      <c r="S31" s="10"/>
      <c r="T31" s="10"/>
    </row>
    <row r="32" spans="2:20" s="4" customFormat="1" ht="18" customHeight="1">
      <c r="B32" s="74" t="s">
        <v>16</v>
      </c>
      <c r="C32" s="37" t="s">
        <v>41</v>
      </c>
      <c r="D32" s="51">
        <v>44489</v>
      </c>
      <c r="E32" s="71">
        <v>3</v>
      </c>
      <c r="F32" s="51">
        <f t="shared" ca="1" si="6"/>
        <v>44491</v>
      </c>
      <c r="G32" s="13" t="s">
        <v>20</v>
      </c>
      <c r="H32" s="32"/>
      <c r="I32" s="10"/>
      <c r="J32" s="10"/>
      <c r="K32" s="10"/>
      <c r="L32" s="10"/>
      <c r="M32" s="10"/>
      <c r="N32" s="10"/>
      <c r="O32" s="10"/>
      <c r="P32" s="10"/>
      <c r="Q32" s="10"/>
      <c r="R32" s="10"/>
      <c r="S32" s="10"/>
      <c r="T32" s="10"/>
    </row>
    <row r="33" spans="2:20" s="4" customFormat="1" ht="18" customHeight="1">
      <c r="B33" s="74" t="s">
        <v>16</v>
      </c>
      <c r="C33" s="37" t="s">
        <v>42</v>
      </c>
      <c r="D33" s="51">
        <v>44494</v>
      </c>
      <c r="E33" s="71">
        <v>1</v>
      </c>
      <c r="F33" s="51">
        <f t="shared" ca="1" si="6"/>
        <v>44494</v>
      </c>
      <c r="G33" s="13" t="s">
        <v>20</v>
      </c>
      <c r="H33" s="32"/>
      <c r="I33" s="10"/>
      <c r="J33" s="10"/>
      <c r="K33" s="10"/>
      <c r="L33" s="10"/>
      <c r="M33" s="10"/>
      <c r="N33" s="10"/>
      <c r="O33" s="10"/>
      <c r="P33" s="10"/>
      <c r="Q33" s="10"/>
      <c r="R33" s="10"/>
      <c r="S33" s="10"/>
      <c r="T33" s="10"/>
    </row>
    <row r="34" spans="2:20" s="4" customFormat="1" ht="18" customHeight="1">
      <c r="B34" s="74" t="s">
        <v>16</v>
      </c>
      <c r="C34" s="37" t="s">
        <v>43</v>
      </c>
      <c r="D34" s="51">
        <v>44495</v>
      </c>
      <c r="E34" s="71">
        <v>3</v>
      </c>
      <c r="F34" s="51">
        <f t="shared" ca="1" si="6"/>
        <v>44497</v>
      </c>
      <c r="G34" s="13" t="s">
        <v>20</v>
      </c>
      <c r="H34" s="32"/>
      <c r="I34" s="10"/>
      <c r="J34" s="10"/>
      <c r="K34" s="10"/>
      <c r="L34" s="10"/>
      <c r="M34" s="10"/>
      <c r="N34" s="10"/>
      <c r="O34" s="10"/>
      <c r="P34" s="10"/>
      <c r="Q34" s="10"/>
      <c r="R34" s="10"/>
      <c r="S34" s="10"/>
      <c r="T34" s="10"/>
    </row>
    <row r="35" spans="2:20" s="4" customFormat="1" ht="18" customHeight="1">
      <c r="B35" s="74" t="s">
        <v>16</v>
      </c>
      <c r="C35" s="37" t="s">
        <v>44</v>
      </c>
      <c r="D35" s="51">
        <v>44497</v>
      </c>
      <c r="E35" s="71">
        <v>2</v>
      </c>
      <c r="F35" s="51">
        <f t="shared" ca="1" si="6"/>
        <v>44498</v>
      </c>
      <c r="G35" s="13" t="s">
        <v>20</v>
      </c>
      <c r="H35" s="32"/>
      <c r="I35" s="10"/>
      <c r="J35" s="10"/>
      <c r="K35" s="10"/>
      <c r="L35" s="10"/>
      <c r="M35" s="10"/>
      <c r="N35" s="10"/>
      <c r="O35" s="10"/>
      <c r="P35" s="10"/>
      <c r="Q35" s="10"/>
      <c r="R35" s="10"/>
      <c r="S35" s="10"/>
      <c r="T35" s="10"/>
    </row>
    <row r="36" spans="2:20" s="4" customFormat="1" ht="18" customHeight="1">
      <c r="B36" s="74"/>
      <c r="C36" s="37"/>
      <c r="D36" s="51"/>
      <c r="E36" s="71"/>
      <c r="F36" s="51" t="str">
        <f t="shared" ca="1" si="6"/>
        <v/>
      </c>
      <c r="G36" s="13"/>
      <c r="H36" s="32"/>
      <c r="I36" s="10"/>
      <c r="J36" s="10"/>
      <c r="K36" s="10"/>
      <c r="L36" s="10"/>
      <c r="M36" s="10"/>
      <c r="N36" s="10"/>
      <c r="O36" s="10"/>
      <c r="P36" s="10"/>
      <c r="Q36" s="10"/>
      <c r="R36" s="10"/>
      <c r="S36" s="10"/>
      <c r="T36" s="10"/>
    </row>
  </sheetData>
  <mergeCells count="12">
    <mergeCell ref="AC3:AG3"/>
    <mergeCell ref="I3:N3"/>
    <mergeCell ref="O3:R3"/>
    <mergeCell ref="AH5:AL5"/>
    <mergeCell ref="AM5:AQ5"/>
    <mergeCell ref="AR5:AV5"/>
    <mergeCell ref="AW5:BA5"/>
    <mergeCell ref="I5:M5"/>
    <mergeCell ref="N5:R5"/>
    <mergeCell ref="S5:W5"/>
    <mergeCell ref="X5:AB5"/>
    <mergeCell ref="AC5:AG5"/>
  </mergeCells>
  <phoneticPr fontId="20" type="noConversion"/>
  <conditionalFormatting sqref="I5:BA36">
    <cfRule type="expression" dxfId="15" priority="31">
      <formula>WEEKDAY(date,2)&gt;WEEKDAY(next_date,2)</formula>
    </cfRule>
  </conditionalFormatting>
  <conditionalFormatting sqref="I7:BA36">
    <cfRule type="expression" dxfId="14" priority="24">
      <formula>date=TODAY()</formula>
    </cfRule>
  </conditionalFormatting>
  <conditionalFormatting sqref="I7:BA7">
    <cfRule type="expression" dxfId="13" priority="15">
      <formula>date=TODAY()</formula>
    </cfRule>
  </conditionalFormatting>
  <conditionalFormatting sqref="I8:BA36">
    <cfRule type="expression" dxfId="12" priority="10">
      <formula>AND(type="P",NOT(ISBLANK(start_date)),date&gt;=start_date,date&lt;=end_date)</formula>
    </cfRule>
    <cfRule type="expression" dxfId="11" priority="14">
      <formula>AND(type="T",date&gt;=start_date,date&lt;=start_date+percent*(end_date-start_date+1)-1)</formula>
    </cfRule>
    <cfRule type="expression" dxfId="10" priority="16">
      <formula>AND(type="T",NOT(ISBLANK(start_date)),date&gt;=start_date,date&lt;=end_date)</formula>
    </cfRule>
    <cfRule type="expression" dxfId="9" priority="3">
      <formula>AND(type="S",NOT(ISBLANK(start_date)),date&gt;=start_date,date&lt;=end_date)</formula>
    </cfRule>
    <cfRule type="expression" dxfId="8" priority="1">
      <formula>AND(type="S",date&gt;=start_date,date&lt;=start_date+percent*(end_date-start_date+1)-1)</formula>
    </cfRule>
  </conditionalFormatting>
  <conditionalFormatting sqref="C8:C36">
    <cfRule type="expression" dxfId="7" priority="8">
      <formula>type="S"</formula>
    </cfRule>
    <cfRule type="expression" dxfId="6" priority="9">
      <formula>type="P"</formula>
    </cfRule>
    <cfRule type="expression" dxfId="5" priority="12">
      <formula>OR(type="T")</formula>
    </cfRule>
  </conditionalFormatting>
  <conditionalFormatting sqref="C9:H36">
    <cfRule type="expression" dxfId="4" priority="11">
      <formula>type="P"</formula>
    </cfRule>
  </conditionalFormatting>
  <conditionalFormatting sqref="D8:D36">
    <cfRule type="expression" dxfId="3" priority="7">
      <formula>AND(type="T",_xlfn.ISFORMULA(start_date))</formula>
    </cfRule>
  </conditionalFormatting>
  <conditionalFormatting sqref="E8:E36">
    <cfRule type="expression" dxfId="2" priority="6">
      <formula>AND(type="T",_xlfn.ISFORMULA(duration))</formula>
    </cfRule>
  </conditionalFormatting>
  <conditionalFormatting sqref="H8:H36">
    <cfRule type="expression" dxfId="1" priority="5">
      <formula>AND(type="T",_xlfn.ISFORMULA(percent))</formula>
    </cfRule>
  </conditionalFormatting>
  <conditionalFormatting sqref="F8:F36">
    <cfRule type="expression" dxfId="0" priority="4">
      <formula>_xlfn.ISFORMULA(end_date)</formula>
    </cfRule>
  </conditionalFormatting>
  <dataValidations count="2">
    <dataValidation type="list" allowBlank="1" showInputMessage="1" showErrorMessage="1" sqref="B36" xr:uid="{FD2C8932-9626-4A85-AF3D-D1DDAD487E51}">
      <formula1>"P,T"</formula1>
    </dataValidation>
    <dataValidation type="list" allowBlank="1" showInputMessage="1" showErrorMessage="1" sqref="B9:B35" xr:uid="{41985620-C881-445F-9F49-F8736C0D438D}">
      <formula1>"P,T,S"</formula1>
    </dataValidation>
  </dataValidations>
  <pageMargins left="0.25" right="0.25" top="0.75" bottom="0.75" header="0.3" footer="0.3"/>
  <pageSetup paperSize="9" scale="62" orientation="landscape" r:id="rId1"/>
  <ignoredErrors>
    <ignoredError sqref="D10 H10" formulaRange="1"/>
  </ignoredErrors>
  <drawing r:id="rId2"/>
  <legacyDrawing r:id="rId3"/>
  <mc:AlternateContent xmlns:mc="http://schemas.openxmlformats.org/markup-compatibility/2006">
    <mc:Choice Requires="x14">
      <controls>
        <mc:AlternateContent xmlns:mc="http://schemas.openxmlformats.org/markup-compatibility/2006">
          <mc:Choice Requires="x14">
            <control shapeId="1029" r:id="rId4" name="Scroll Bar 5">
              <controlPr defaultSize="0" autoPict="0">
                <anchor moveWithCells="1">
                  <from>
                    <xdr:col>38</xdr:col>
                    <xdr:colOff>7620</xdr:colOff>
                    <xdr:row>2</xdr:row>
                    <xdr:rowOff>7620</xdr:rowOff>
                  </from>
                  <to>
                    <xdr:col>53</xdr:col>
                    <xdr:colOff>22860</xdr:colOff>
                    <xdr:row>3</xdr:row>
                    <xdr:rowOff>0</xdr:rowOff>
                  </to>
                </anchor>
              </controlPr>
            </control>
          </mc:Choice>
        </mc:AlternateContent>
      </controls>
    </mc:Choice>
  </mc:AlternateConten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EE02598-6478-4D0F-B4DD-8C3C44913641}">
  <dimension ref="B12:H44"/>
  <sheetViews>
    <sheetView showGridLines="0" topLeftCell="A41" workbookViewId="0">
      <selection activeCell="I55" sqref="I55"/>
    </sheetView>
  </sheetViews>
  <sheetFormatPr defaultColWidth="8.85546875" defaultRowHeight="13.9"/>
  <cols>
    <col min="1" max="1" width="2.7109375" style="63" customWidth="1"/>
    <col min="2" max="2" width="3.28515625" style="63" customWidth="1"/>
    <col min="3" max="3" width="3.5703125" style="57" customWidth="1"/>
    <col min="4" max="4" width="2.7109375" style="63" customWidth="1"/>
    <col min="5" max="5" width="8.28515625" style="63" customWidth="1"/>
    <col min="6" max="6" width="4.28515625" style="63" customWidth="1"/>
    <col min="7" max="7" width="4.42578125" style="63" customWidth="1"/>
    <col min="8" max="8" width="6.28515625" style="63" customWidth="1"/>
    <col min="9" max="16384" width="8.85546875" style="63"/>
  </cols>
  <sheetData>
    <row r="12" spans="2:6" s="58" customFormat="1" ht="19.899999999999999" customHeight="1">
      <c r="B12" s="56" t="s">
        <v>45</v>
      </c>
      <c r="C12" s="57"/>
    </row>
    <row r="13" spans="2:6" s="59" customFormat="1" ht="18" customHeight="1">
      <c r="C13" s="60" t="s">
        <v>46</v>
      </c>
      <c r="D13" s="59" t="s">
        <v>47</v>
      </c>
    </row>
    <row r="14" spans="2:6" s="59" customFormat="1" ht="18" customHeight="1">
      <c r="C14" s="60" t="s">
        <v>46</v>
      </c>
      <c r="D14" s="59" t="s">
        <v>48</v>
      </c>
    </row>
    <row r="15" spans="2:6" s="59" customFormat="1" ht="18" customHeight="1">
      <c r="C15" s="60" t="s">
        <v>46</v>
      </c>
      <c r="D15" s="59" t="s">
        <v>49</v>
      </c>
    </row>
    <row r="16" spans="2:6" s="59" customFormat="1" ht="18" customHeight="1">
      <c r="C16" s="60"/>
      <c r="D16" s="72"/>
      <c r="E16" s="75" t="s">
        <v>50</v>
      </c>
      <c r="F16" s="59" t="s">
        <v>51</v>
      </c>
    </row>
    <row r="17" spans="2:6" s="59" customFormat="1" ht="18" customHeight="1">
      <c r="C17" s="60" t="s">
        <v>46</v>
      </c>
      <c r="D17" s="59" t="s">
        <v>52</v>
      </c>
    </row>
    <row r="18" spans="2:6" s="59" customFormat="1" ht="18" customHeight="1">
      <c r="C18" s="60"/>
      <c r="E18" s="59" t="s">
        <v>53</v>
      </c>
      <c r="F18" s="59" t="s">
        <v>54</v>
      </c>
    </row>
    <row r="19" spans="2:6" s="59" customFormat="1" ht="18" customHeight="1">
      <c r="C19" s="60" t="s">
        <v>46</v>
      </c>
      <c r="D19" s="59" t="s">
        <v>55</v>
      </c>
    </row>
    <row r="20" spans="2:6" s="59" customFormat="1" ht="18" customHeight="1">
      <c r="C20" s="60"/>
      <c r="E20" s="61" t="s">
        <v>56</v>
      </c>
      <c r="F20" s="59" t="s">
        <v>57</v>
      </c>
    </row>
    <row r="21" spans="2:6" s="59" customFormat="1" ht="18" customHeight="1">
      <c r="C21" s="60"/>
      <c r="E21" s="61" t="s">
        <v>58</v>
      </c>
      <c r="F21" s="59" t="s">
        <v>59</v>
      </c>
    </row>
    <row r="22" spans="2:6" s="59" customFormat="1" ht="18" customHeight="1">
      <c r="C22" s="60"/>
      <c r="E22" s="61"/>
      <c r="F22" s="59" t="s">
        <v>60</v>
      </c>
    </row>
    <row r="23" spans="2:6" s="59" customFormat="1" ht="18" customHeight="1">
      <c r="C23" s="60" t="s">
        <v>46</v>
      </c>
      <c r="D23" s="62" t="s">
        <v>61</v>
      </c>
      <c r="E23" s="62"/>
    </row>
    <row r="24" spans="2:6" s="59" customFormat="1" ht="18" customHeight="1">
      <c r="C24" s="60"/>
      <c r="E24" s="61" t="s">
        <v>56</v>
      </c>
      <c r="F24" s="59" t="s">
        <v>62</v>
      </c>
    </row>
    <row r="25" spans="2:6" s="59" customFormat="1" ht="18" customHeight="1">
      <c r="C25" s="60"/>
      <c r="E25" s="61" t="s">
        <v>58</v>
      </c>
      <c r="F25" s="59" t="s">
        <v>63</v>
      </c>
    </row>
    <row r="26" spans="2:6" ht="18" customHeight="1"/>
    <row r="27" spans="2:6" s="58" customFormat="1" ht="19.899999999999999" customHeight="1">
      <c r="B27" s="56" t="s">
        <v>64</v>
      </c>
      <c r="C27" s="57"/>
    </row>
    <row r="28" spans="2:6" s="58" customFormat="1" ht="18" customHeight="1">
      <c r="B28" s="56"/>
      <c r="C28" s="57" t="s">
        <v>46</v>
      </c>
      <c r="D28" s="58" t="s">
        <v>65</v>
      </c>
    </row>
    <row r="29" spans="2:6" s="58" customFormat="1" ht="18" customHeight="1">
      <c r="C29" s="57" t="s">
        <v>46</v>
      </c>
      <c r="D29" s="58" t="s">
        <v>66</v>
      </c>
    </row>
    <row r="30" spans="2:6" s="58" customFormat="1" ht="18" customHeight="1">
      <c r="C30" s="57"/>
      <c r="E30" s="58" t="s">
        <v>53</v>
      </c>
      <c r="F30" s="58" t="s">
        <v>67</v>
      </c>
    </row>
    <row r="31" spans="2:6" ht="18" customHeight="1"/>
    <row r="32" spans="2:6" s="58" customFormat="1" ht="19.899999999999999" customHeight="1">
      <c r="B32" s="56" t="s">
        <v>68</v>
      </c>
      <c r="C32" s="57"/>
    </row>
    <row r="33" spans="2:8" s="58" customFormat="1" ht="19.899999999999999" customHeight="1">
      <c r="B33" s="56"/>
      <c r="C33" s="57" t="s">
        <v>46</v>
      </c>
      <c r="D33" s="58" t="s">
        <v>69</v>
      </c>
    </row>
    <row r="34" spans="2:8" s="58" customFormat="1" ht="18" customHeight="1">
      <c r="B34" s="56"/>
      <c r="C34" s="57" t="s">
        <v>46</v>
      </c>
      <c r="D34" s="58" t="s">
        <v>70</v>
      </c>
    </row>
    <row r="35" spans="2:8" s="58" customFormat="1" ht="18" customHeight="1">
      <c r="B35" s="56"/>
      <c r="C35" s="57"/>
      <c r="E35" s="58" t="s">
        <v>9</v>
      </c>
      <c r="H35" s="76" t="s">
        <v>71</v>
      </c>
    </row>
    <row r="36" spans="2:8" s="58" customFormat="1" ht="18" customHeight="1">
      <c r="C36" s="57"/>
      <c r="E36" s="63" t="s">
        <v>10</v>
      </c>
      <c r="H36" s="77" t="s">
        <v>72</v>
      </c>
    </row>
    <row r="37" spans="2:8" ht="18" customHeight="1"/>
    <row r="38" spans="2:8" s="58" customFormat="1" ht="19.899999999999999" customHeight="1">
      <c r="B38" s="56" t="s">
        <v>73</v>
      </c>
      <c r="C38" s="57"/>
    </row>
    <row r="39" spans="2:8" s="58" customFormat="1" ht="19.899999999999999" customHeight="1">
      <c r="B39" s="56"/>
      <c r="C39" s="57" t="s">
        <v>46</v>
      </c>
      <c r="D39" s="58" t="s">
        <v>74</v>
      </c>
    </row>
    <row r="40" spans="2:8" s="58" customFormat="1" ht="18" customHeight="1">
      <c r="B40" s="56"/>
      <c r="C40" s="57" t="s">
        <v>46</v>
      </c>
      <c r="D40" s="58" t="s">
        <v>75</v>
      </c>
    </row>
    <row r="41" spans="2:8" s="58" customFormat="1" ht="18" customHeight="1">
      <c r="B41" s="56"/>
      <c r="C41" s="57"/>
      <c r="E41" s="58" t="s">
        <v>9</v>
      </c>
      <c r="H41" s="76" t="s">
        <v>76</v>
      </c>
    </row>
    <row r="42" spans="2:8" s="58" customFormat="1" ht="18" customHeight="1">
      <c r="B42" s="56"/>
      <c r="C42" s="57"/>
      <c r="E42" s="63" t="s">
        <v>77</v>
      </c>
      <c r="H42" s="77" t="s">
        <v>78</v>
      </c>
    </row>
    <row r="43" spans="2:8" s="58" customFormat="1" ht="18" customHeight="1">
      <c r="B43" s="56"/>
      <c r="C43" s="57"/>
      <c r="E43" s="57" t="s">
        <v>13</v>
      </c>
      <c r="H43" s="76" t="s">
        <v>79</v>
      </c>
    </row>
    <row r="44" spans="2:8">
      <c r="H44" s="77" t="s">
        <v>80</v>
      </c>
    </row>
  </sheetData>
  <pageMargins left="0.7" right="0.7" top="0.75" bottom="0.75" header="0.3" footer="0.3"/>
  <pageSetup paperSize="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Захар</dc:creator>
  <cp:keywords/>
  <dc:description/>
  <cp:lastModifiedBy>Захар</cp:lastModifiedBy>
  <cp:revision/>
  <dcterms:created xsi:type="dcterms:W3CDTF">2021-09-04T08:30:48Z</dcterms:created>
  <dcterms:modified xsi:type="dcterms:W3CDTF">2024-09-11T17:00:44Z</dcterms:modified>
  <cp:category/>
  <cp:contentStatus/>
</cp:coreProperties>
</file>