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dwin.solis\Desktop\TESIS CON DATOS\"/>
    </mc:Choice>
  </mc:AlternateContent>
  <bookViews>
    <workbookView xWindow="0" yWindow="0" windowWidth="18252" windowHeight="8208"/>
  </bookViews>
  <sheets>
    <sheet name="Datos general" sheetId="15" r:id="rId1"/>
    <sheet name="Rendimient" sheetId="17" r:id="rId2"/>
    <sheet name="Descansos" sheetId="18" r:id="rId3"/>
  </sheets>
  <definedNames>
    <definedName name="_xlnm._FilterDatabase" localSheetId="0" hidden="1">'Datos general'!$A$1:$N$31</definedName>
    <definedName name="_xlnm._FilterDatabase" localSheetId="2" hidden="1">Descansos!$A$1:$D$32</definedName>
    <definedName name="_xlnm._FilterDatabase" localSheetId="1" hidden="1">Rendimient!$A$1:$N$31</definedName>
    <definedName name="CARRERA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8" l="1"/>
  <c r="N5" i="18" s="1"/>
  <c r="M4" i="18"/>
  <c r="N4" i="18" s="1"/>
  <c r="M6" i="18"/>
  <c r="N6" i="18" s="1"/>
  <c r="M7" i="18"/>
  <c r="N7" i="18" s="1"/>
  <c r="M8" i="18"/>
  <c r="N8" i="18" s="1"/>
  <c r="M9" i="18"/>
  <c r="N9" i="18" s="1"/>
  <c r="M10" i="18"/>
  <c r="N10" i="18" s="1"/>
  <c r="M11" i="18"/>
  <c r="N11" i="18" s="1"/>
  <c r="M12" i="18"/>
  <c r="N12" i="18" s="1"/>
  <c r="M13" i="18"/>
  <c r="N13" i="18" s="1"/>
  <c r="M14" i="18"/>
  <c r="N14" i="18" s="1"/>
  <c r="M15" i="18"/>
  <c r="N15" i="18" s="1"/>
  <c r="M16" i="18"/>
  <c r="N16" i="18" s="1"/>
  <c r="M17" i="18"/>
  <c r="N17" i="18" s="1"/>
  <c r="M18" i="18"/>
  <c r="N18" i="18" s="1"/>
  <c r="M19" i="18"/>
  <c r="N19" i="18" s="1"/>
  <c r="M20" i="18"/>
  <c r="N20" i="18" s="1"/>
  <c r="M21" i="18"/>
  <c r="N21" i="18" s="1"/>
  <c r="M22" i="18"/>
  <c r="N22" i="18" s="1"/>
  <c r="M23" i="18"/>
  <c r="N23" i="18" s="1"/>
  <c r="M24" i="18"/>
  <c r="N24" i="18" s="1"/>
  <c r="M25" i="18"/>
  <c r="N25" i="18" s="1"/>
  <c r="M26" i="18"/>
  <c r="N26" i="18" s="1"/>
  <c r="M27" i="18"/>
  <c r="N27" i="18" s="1"/>
  <c r="M28" i="18"/>
  <c r="N28" i="18" s="1"/>
  <c r="M29" i="18"/>
  <c r="N29" i="18" s="1"/>
  <c r="M30" i="18"/>
  <c r="N30" i="18" s="1"/>
  <c r="M31" i="18"/>
  <c r="N31" i="18" s="1"/>
  <c r="M32" i="18"/>
  <c r="N32" i="18" s="1"/>
  <c r="M3" i="18"/>
  <c r="N3" i="18" s="1"/>
  <c r="N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L29" i="15"/>
  <c r="M29" i="15" s="1"/>
  <c r="L10" i="15"/>
  <c r="M10" i="15" s="1"/>
  <c r="L11" i="15"/>
  <c r="M11" i="15" s="1"/>
  <c r="L12" i="15"/>
  <c r="M12" i="15" s="1"/>
  <c r="L13" i="15"/>
  <c r="M13" i="15" s="1"/>
  <c r="L9" i="15"/>
  <c r="M9" i="15" s="1"/>
  <c r="L14" i="15"/>
  <c r="M14" i="15" s="1"/>
  <c r="L15" i="15"/>
  <c r="M15" i="15" s="1"/>
  <c r="L16" i="15"/>
  <c r="M16" i="15" s="1"/>
  <c r="L17" i="15"/>
  <c r="M17" i="15" s="1"/>
  <c r="L18" i="15"/>
  <c r="M18" i="15" s="1"/>
  <c r="L19" i="15"/>
  <c r="M19" i="15" s="1"/>
  <c r="L20" i="15"/>
  <c r="M20" i="15" s="1"/>
  <c r="L21" i="15"/>
  <c r="M21" i="15" s="1"/>
  <c r="L22" i="15"/>
  <c r="M22" i="15" s="1"/>
  <c r="L24" i="15"/>
  <c r="M24" i="15" s="1"/>
  <c r="L25" i="15"/>
  <c r="M25" i="15" s="1"/>
  <c r="L26" i="15"/>
  <c r="M26" i="15" s="1"/>
  <c r="L27" i="15"/>
  <c r="M27" i="15" s="1"/>
  <c r="L30" i="15"/>
  <c r="M30" i="15" s="1"/>
  <c r="L31" i="15"/>
  <c r="M31" i="15" s="1"/>
  <c r="L8" i="15"/>
  <c r="M8" i="15" s="1"/>
  <c r="L28" i="15"/>
  <c r="M28" i="15" s="1"/>
  <c r="L2" i="15"/>
  <c r="M2" i="15" s="1"/>
  <c r="L23" i="15"/>
  <c r="M23" i="15" s="1"/>
  <c r="L3" i="15"/>
  <c r="M3" i="15" s="1"/>
  <c r="L4" i="15"/>
  <c r="M4" i="15" s="1"/>
  <c r="L5" i="15"/>
  <c r="M5" i="15" s="1"/>
  <c r="L6" i="15"/>
  <c r="M6" i="15" s="1"/>
  <c r="L7" i="15"/>
  <c r="M7" i="15" s="1"/>
</calcChain>
</file>

<file path=xl/comments1.xml><?xml version="1.0" encoding="utf-8"?>
<comments xmlns="http://schemas.openxmlformats.org/spreadsheetml/2006/main">
  <authors>
    <author>Mayfe Diaz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Mayfe Diaz:</t>
        </r>
        <r>
          <rPr>
            <sz val="9"/>
            <color indexed="81"/>
            <rFont val="Tahoma"/>
            <family val="2"/>
          </rPr>
          <t xml:space="preserve">
INGRESA EL 14.05.2024
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Mayfe Diaz:</t>
        </r>
        <r>
          <rPr>
            <sz val="9"/>
            <color indexed="81"/>
            <rFont val="Tahoma"/>
            <family val="2"/>
          </rPr>
          <t xml:space="preserve">
INGRESA EL 13.05.2024
</t>
        </r>
      </text>
    </comment>
  </commentList>
</comments>
</file>

<file path=xl/comments2.xml><?xml version="1.0" encoding="utf-8"?>
<comments xmlns="http://schemas.openxmlformats.org/spreadsheetml/2006/main">
  <authors>
    <author>Mayfe Diaz</author>
  </authors>
  <commentList>
    <comment ref="B7" authorId="0" shapeId="0">
      <text>
        <r>
          <rPr>
            <b/>
            <sz val="9"/>
            <color indexed="81"/>
            <rFont val="Tahoma"/>
            <family val="2"/>
          </rPr>
          <t>Mayfe Diaz:</t>
        </r>
        <r>
          <rPr>
            <sz val="9"/>
            <color indexed="81"/>
            <rFont val="Tahoma"/>
            <family val="2"/>
          </rPr>
          <t xml:space="preserve">
INGRESA EL 14.05.2024
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Mayfe Diaz:</t>
        </r>
        <r>
          <rPr>
            <sz val="9"/>
            <color indexed="81"/>
            <rFont val="Tahoma"/>
            <family val="2"/>
          </rPr>
          <t xml:space="preserve">
INGRESA EL 13.05.2024
</t>
        </r>
      </text>
    </comment>
  </commentList>
</comments>
</file>

<file path=xl/sharedStrings.xml><?xml version="1.0" encoding="utf-8"?>
<sst xmlns="http://schemas.openxmlformats.org/spreadsheetml/2006/main" count="517" uniqueCount="110">
  <si>
    <t>0805238680</t>
  </si>
  <si>
    <t>1002070553</t>
  </si>
  <si>
    <t>GUANINA TOAQUIZA JORGE FAUSTO</t>
  </si>
  <si>
    <t>0504464124</t>
  </si>
  <si>
    <t>1004032247</t>
  </si>
  <si>
    <t>1002071593</t>
  </si>
  <si>
    <t>0503034696</t>
  </si>
  <si>
    <t>0803795780</t>
  </si>
  <si>
    <t>1753794575</t>
  </si>
  <si>
    <t>ULCO PISUÑA SEGUNDO MANUEL</t>
  </si>
  <si>
    <t>1708018575</t>
  </si>
  <si>
    <t>QUIGUANGO QUIGUANGO WILLIAN ARTURO</t>
  </si>
  <si>
    <t>1717356875</t>
  </si>
  <si>
    <t>REN VARGAS JOSE LUIS</t>
  </si>
  <si>
    <t>1004658298</t>
  </si>
  <si>
    <t>CAGASCANGO ULCO GABRIEL</t>
  </si>
  <si>
    <t>1710219179</t>
  </si>
  <si>
    <t>NOMBRES Y APELLIDOS</t>
  </si>
  <si>
    <t>CURAY IZA LUIS EDUARDO</t>
  </si>
  <si>
    <t>1724028012</t>
  </si>
  <si>
    <t>QUIÑONES CABEZA CILO CAMILO</t>
  </si>
  <si>
    <t>QUIÑONES CABEZAS AGUSTIN VELEMINIO</t>
  </si>
  <si>
    <t>DE LA CRUZ QUIRANZA JOSÉ PABLO</t>
  </si>
  <si>
    <t>1004273908</t>
  </si>
  <si>
    <t>DE LA CRUZ QUIZAHIMBA VICTOR JULIO</t>
  </si>
  <si>
    <t>QUIÑONES CABEZA RUBEN DUWAN</t>
  </si>
  <si>
    <t>CARVAJAL HERRERA LUIS MIGUEL</t>
  </si>
  <si>
    <t>GUANINA TOAQUIZA JOMAYRA ALEXANDRA</t>
  </si>
  <si>
    <t>0504117938</t>
  </si>
  <si>
    <t>1755708979</t>
  </si>
  <si>
    <t>1004691026</t>
  </si>
  <si>
    <t xml:space="preserve">DE LA CRUZ QUIRANZA GALO ARMANDO </t>
  </si>
  <si>
    <t>ARAUJO GONZALEZ BRYAN ASBALON</t>
  </si>
  <si>
    <t>CASTANIEDA PADILLA JONATHAN JAVIER</t>
  </si>
  <si>
    <t>1004525112</t>
  </si>
  <si>
    <t>DE LA CRUZ QUIRANZA LUIS EDUARDO</t>
  </si>
  <si>
    <t>1003727615</t>
  </si>
  <si>
    <t>0550122139</t>
  </si>
  <si>
    <t>0504262783</t>
  </si>
  <si>
    <t>LOPEZ CHURACO FERMIN GEOVANNI</t>
  </si>
  <si>
    <t>1751805837</t>
  </si>
  <si>
    <t>1718712662</t>
  </si>
  <si>
    <t>MANZANO VARGAS NORMA ANA</t>
  </si>
  <si>
    <t>LOPEZ CHURACO CARMEN MARGARITA</t>
  </si>
  <si>
    <t>UGSHA TIPAN DAVID</t>
  </si>
  <si>
    <t>GUANOTUÑA USHA VICTOR HUGO</t>
  </si>
  <si>
    <t>GUAMAN RIOS JUAN CUSTODIO</t>
  </si>
  <si>
    <t>0501543458</t>
  </si>
  <si>
    <t>0504021189</t>
  </si>
  <si>
    <t>GUANOTUÑA OTO NELSON PATRICIO</t>
  </si>
  <si>
    <t>CHACHA OÑA LUIS ARMANDO</t>
  </si>
  <si>
    <t>0502752207</t>
  </si>
  <si>
    <t>C.I.</t>
  </si>
  <si>
    <t>1004271720</t>
  </si>
  <si>
    <t>TIXILEMA CHISAG ANGEL SEGUNDO</t>
  </si>
  <si>
    <t>ROMERO CUJANO CARLOS ALFREDO</t>
  </si>
  <si>
    <t xml:space="preserve">QUILZAIMBA QUILCIMBA VICTOR RAUL </t>
  </si>
  <si>
    <t xml:space="preserve">ALCUASER GUAGALANGO LUIS ALFONSO </t>
  </si>
  <si>
    <t>EDAD</t>
  </si>
  <si>
    <t>LUGAR PROCEDENCIA</t>
  </si>
  <si>
    <t>TUMBACO</t>
  </si>
  <si>
    <t>ESMERALDAS</t>
  </si>
  <si>
    <t>IBARRA</t>
  </si>
  <si>
    <t>CAYAMBE</t>
  </si>
  <si>
    <t>PUYO</t>
  </si>
  <si>
    <t>GUARANDA</t>
  </si>
  <si>
    <t>ALTITUD</t>
  </si>
  <si>
    <t>ACTIVIDAD</t>
  </si>
  <si>
    <t>TALLA [m]</t>
  </si>
  <si>
    <t>PESO [Kg]</t>
  </si>
  <si>
    <t>ICM</t>
  </si>
  <si>
    <t xml:space="preserve">COMPACTACIÓN SUELO </t>
  </si>
  <si>
    <t xml:space="preserve">DE LA CRUZ DIEGO MARIO </t>
  </si>
  <si>
    <t>PRUEBAS PRESURIZACIÓN</t>
  </si>
  <si>
    <t>MOVIMIENTO DE TIERRA</t>
  </si>
  <si>
    <t>RESANTEO Y EXCAVACIÓN</t>
  </si>
  <si>
    <t xml:space="preserve">LATACUNGA </t>
  </si>
  <si>
    <t>RELACIÓN DEL ICM</t>
  </si>
  <si>
    <t>HUMEDECIMIENTO DE SUELO</t>
  </si>
  <si>
    <t>LUGAR DE RESIDENCIA</t>
  </si>
  <si>
    <t>CALDERÓN</t>
  </si>
  <si>
    <t>COLLAQUÍ</t>
  </si>
  <si>
    <t>No TRABAJADOR</t>
  </si>
  <si>
    <t>SEXO</t>
  </si>
  <si>
    <t>M</t>
  </si>
  <si>
    <t>F</t>
  </si>
  <si>
    <t>CANTIDAD REALIZADA</t>
  </si>
  <si>
    <t xml:space="preserve">CANTIDAD ESPERADA </t>
  </si>
  <si>
    <t>UNDADES</t>
  </si>
  <si>
    <t xml:space="preserve">RESANTEO </t>
  </si>
  <si>
    <t>MANEJO DE CARRETILLA</t>
  </si>
  <si>
    <t>[m3]</t>
  </si>
  <si>
    <t>[m2]</t>
  </si>
  <si>
    <t>[viajes por hora]</t>
  </si>
  <si>
    <t>[número de pruebas ]</t>
  </si>
  <si>
    <t>DESCANSO ESPERADO POR HORA [minutos]</t>
  </si>
  <si>
    <t>DESCANSO ESPERADO [horas]</t>
  </si>
  <si>
    <t xml:space="preserve">JORNADA LABORAL </t>
  </si>
  <si>
    <t>7H00 a 8h00</t>
  </si>
  <si>
    <t>8h00 a 9h00</t>
  </si>
  <si>
    <t>9h00 a 10h00</t>
  </si>
  <si>
    <t>10h00 a 11h00</t>
  </si>
  <si>
    <t>11h00 a 12h00</t>
  </si>
  <si>
    <t>13h00 a 14h00</t>
  </si>
  <si>
    <t>14h00 a 15h00</t>
  </si>
  <si>
    <t>15h00 a 16h00</t>
  </si>
  <si>
    <t>DESCANSOS DURANTE LA JORNADA LABORAL</t>
  </si>
  <si>
    <t>DESCANSO REALIZADO [horas]</t>
  </si>
  <si>
    <t>TIEMPO DE TRABAJO [meses]</t>
  </si>
  <si>
    <t>DESCANSO REALIZADO [minutos]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</si>
</sst>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0" xfId="0" applyFont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0" fontId="0" fillId="2" borderId="0" xfId="0" applyFill="1"/>
    <xf numFmtId="0" fontId="1" fillId="2" borderId="0" xfId="0" applyFont="1" applyFill="1" applyAlignment="1">
      <alignment vertical="center"/>
    </xf>
    <xf numFmtId="49" fontId="1" fillId="2" borderId="0" xfId="0" applyNumberFormat="1" applyFont="1" applyFill="1" applyAlignment="1">
      <alignment horizontal="left" vertical="center"/>
    </xf>
    <xf numFmtId="0" fontId="1" fillId="2" borderId="0" xfId="0" applyFont="1" applyFill="1"/>
    <xf numFmtId="49" fontId="1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8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 wrapText="1"/>
    </xf>
    <xf numFmtId="2" fontId="0" fillId="0" borderId="0" xfId="0" applyNumberFormat="1"/>
    <xf numFmtId="0" fontId="8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49" fontId="3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Fill="1"/>
    <xf numFmtId="49" fontId="1" fillId="0" borderId="0" xfId="0" applyNumberFormat="1" applyFont="1" applyFill="1" applyAlignment="1">
      <alignment horizontal="left"/>
    </xf>
    <xf numFmtId="49" fontId="1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left"/>
    </xf>
    <xf numFmtId="2" fontId="0" fillId="0" borderId="0" xfId="0" applyNumberFormat="1" applyFill="1" applyAlignment="1">
      <alignment horizontal="center"/>
    </xf>
    <xf numFmtId="0" fontId="2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8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="85" zoomScaleNormal="85" workbookViewId="0">
      <pane ySplit="1" topLeftCell="A2" activePane="bottomLeft" state="frozen"/>
      <selection pane="bottomLeft" activeCell="O20" sqref="O20"/>
    </sheetView>
  </sheetViews>
  <sheetFormatPr baseColWidth="10" defaultColWidth="11.3984375" defaultRowHeight="13.8"/>
  <cols>
    <col min="1" max="1" width="9.8984375" style="32" customWidth="1"/>
    <col min="2" max="2" width="41.69921875" style="31" customWidth="1"/>
    <col min="3" max="3" width="15" style="36" hidden="1" customWidth="1"/>
    <col min="4" max="4" width="7.59765625" style="36" customWidth="1"/>
    <col min="5" max="5" width="15" style="36" customWidth="1"/>
    <col min="6" max="6" width="9.296875" style="32" customWidth="1"/>
    <col min="7" max="7" width="14.296875" style="32" customWidth="1"/>
    <col min="8" max="8" width="24.09765625" style="36" customWidth="1"/>
    <col min="9" max="9" width="9.296875" style="31" customWidth="1"/>
    <col min="10" max="10" width="9.8984375" style="32" customWidth="1"/>
    <col min="11" max="12" width="11.3984375" style="32"/>
    <col min="13" max="13" width="13.59765625" style="31" customWidth="1"/>
    <col min="14" max="14" width="11.3984375" style="32"/>
    <col min="15" max="16384" width="11.3984375" style="31"/>
  </cols>
  <sheetData>
    <row r="1" spans="1:14" ht="51.75" customHeight="1">
      <c r="A1" s="24" t="s">
        <v>82</v>
      </c>
      <c r="B1" s="25" t="s">
        <v>17</v>
      </c>
      <c r="C1" s="26" t="s">
        <v>52</v>
      </c>
      <c r="D1" s="26" t="s">
        <v>83</v>
      </c>
      <c r="E1" s="27" t="s">
        <v>59</v>
      </c>
      <c r="F1" s="28" t="s">
        <v>66</v>
      </c>
      <c r="G1" s="29" t="s">
        <v>79</v>
      </c>
      <c r="H1" s="28" t="s">
        <v>67</v>
      </c>
      <c r="I1" s="28" t="s">
        <v>58</v>
      </c>
      <c r="J1" s="28" t="s">
        <v>68</v>
      </c>
      <c r="K1" s="28" t="s">
        <v>69</v>
      </c>
      <c r="L1" s="28" t="s">
        <v>70</v>
      </c>
      <c r="M1" s="30" t="s">
        <v>77</v>
      </c>
      <c r="N1" s="30" t="s">
        <v>108</v>
      </c>
    </row>
    <row r="2" spans="1:14">
      <c r="A2" s="32">
        <v>1</v>
      </c>
      <c r="B2" s="33" t="s">
        <v>57</v>
      </c>
      <c r="C2" s="34" t="s">
        <v>5</v>
      </c>
      <c r="D2" s="35" t="s">
        <v>84</v>
      </c>
      <c r="E2" s="36" t="s">
        <v>62</v>
      </c>
      <c r="F2" s="32">
        <v>2225</v>
      </c>
      <c r="G2" s="32" t="s">
        <v>81</v>
      </c>
      <c r="H2" s="36" t="s">
        <v>75</v>
      </c>
      <c r="I2" s="32">
        <v>54</v>
      </c>
      <c r="J2" s="32">
        <v>1.55</v>
      </c>
      <c r="K2" s="32">
        <v>62.85</v>
      </c>
      <c r="L2" s="37">
        <f t="shared" ref="L2:L31" si="0">K2/(J2)^2</f>
        <v>26.160249739854315</v>
      </c>
      <c r="M2" s="31" t="str">
        <f t="shared" ref="M2:M31" si="1">IF(L2&lt;18.5,"Bajo peso",
    IF(L2&lt;24.9,"Peso normal",
    IF(L2&lt;29.9,"Sobrepeso",
    IF(L2&lt;34.9,"Obesidad clase 1",
    IF(L2&lt;39.9,"Obesidad clase 2",
    IF(L2&gt;=40,"Obesidad clase 3",""))))))</f>
        <v>Sobrepeso</v>
      </c>
      <c r="N2" s="32">
        <v>9</v>
      </c>
    </row>
    <row r="3" spans="1:14">
      <c r="A3" s="32">
        <v>2</v>
      </c>
      <c r="B3" s="38" t="s">
        <v>32</v>
      </c>
      <c r="C3" s="39" t="s">
        <v>29</v>
      </c>
      <c r="D3" s="35" t="s">
        <v>84</v>
      </c>
      <c r="E3" s="36" t="s">
        <v>61</v>
      </c>
      <c r="F3" s="32">
        <v>15</v>
      </c>
      <c r="G3" s="32" t="s">
        <v>60</v>
      </c>
      <c r="H3" s="36" t="s">
        <v>75</v>
      </c>
      <c r="I3" s="32">
        <v>29</v>
      </c>
      <c r="J3" s="32">
        <v>1.61</v>
      </c>
      <c r="K3" s="32">
        <v>52.1</v>
      </c>
      <c r="L3" s="37">
        <f t="shared" si="0"/>
        <v>20.099533197021717</v>
      </c>
      <c r="M3" s="31" t="str">
        <f t="shared" si="1"/>
        <v>Peso normal</v>
      </c>
      <c r="N3" s="32">
        <v>11</v>
      </c>
    </row>
    <row r="4" spans="1:14">
      <c r="A4" s="32">
        <v>3</v>
      </c>
      <c r="B4" s="40" t="s">
        <v>15</v>
      </c>
      <c r="C4" s="41" t="s">
        <v>16</v>
      </c>
      <c r="D4" s="35" t="s">
        <v>84</v>
      </c>
      <c r="E4" s="36" t="s">
        <v>60</v>
      </c>
      <c r="F4" s="32">
        <v>2135</v>
      </c>
      <c r="G4" s="32" t="s">
        <v>60</v>
      </c>
      <c r="H4" s="36" t="s">
        <v>78</v>
      </c>
      <c r="I4" s="32">
        <v>54</v>
      </c>
      <c r="J4" s="32">
        <v>1.57</v>
      </c>
      <c r="K4" s="32">
        <v>58.21</v>
      </c>
      <c r="L4" s="37">
        <f t="shared" si="0"/>
        <v>23.615562497464399</v>
      </c>
      <c r="M4" s="31" t="str">
        <f t="shared" si="1"/>
        <v>Peso normal</v>
      </c>
      <c r="N4" s="32">
        <v>11</v>
      </c>
    </row>
    <row r="5" spans="1:14">
      <c r="A5" s="32">
        <v>4</v>
      </c>
      <c r="B5" s="40" t="s">
        <v>26</v>
      </c>
      <c r="C5" s="41" t="s">
        <v>19</v>
      </c>
      <c r="D5" s="35" t="s">
        <v>84</v>
      </c>
      <c r="E5" s="36" t="s">
        <v>76</v>
      </c>
      <c r="F5" s="32">
        <v>2860</v>
      </c>
      <c r="G5" s="32" t="s">
        <v>81</v>
      </c>
      <c r="H5" s="36" t="s">
        <v>75</v>
      </c>
      <c r="I5" s="32">
        <v>33</v>
      </c>
      <c r="J5" s="32">
        <v>1.62</v>
      </c>
      <c r="K5" s="32">
        <v>65.3</v>
      </c>
      <c r="L5" s="37">
        <f t="shared" si="0"/>
        <v>24.881877762536192</v>
      </c>
      <c r="M5" s="31" t="str">
        <f t="shared" si="1"/>
        <v>Peso normal</v>
      </c>
      <c r="N5" s="32">
        <v>9</v>
      </c>
    </row>
    <row r="6" spans="1:14">
      <c r="A6" s="32">
        <v>5</v>
      </c>
      <c r="B6" s="40" t="s">
        <v>33</v>
      </c>
      <c r="C6" s="41" t="s">
        <v>34</v>
      </c>
      <c r="D6" s="35" t="s">
        <v>84</v>
      </c>
      <c r="E6" s="36" t="s">
        <v>62</v>
      </c>
      <c r="F6" s="32">
        <v>2225</v>
      </c>
      <c r="G6" s="32" t="s">
        <v>81</v>
      </c>
      <c r="H6" s="36" t="s">
        <v>71</v>
      </c>
      <c r="I6" s="32">
        <v>31</v>
      </c>
      <c r="J6" s="32">
        <v>1.65</v>
      </c>
      <c r="K6" s="32">
        <v>75.349999999999994</v>
      </c>
      <c r="L6" s="37">
        <f t="shared" si="0"/>
        <v>27.676767676767678</v>
      </c>
      <c r="M6" s="31" t="str">
        <f t="shared" si="1"/>
        <v>Sobrepeso</v>
      </c>
      <c r="N6" s="32">
        <v>10</v>
      </c>
    </row>
    <row r="7" spans="1:14">
      <c r="A7" s="32">
        <v>6</v>
      </c>
      <c r="B7" s="33" t="s">
        <v>50</v>
      </c>
      <c r="C7" s="34" t="s">
        <v>51</v>
      </c>
      <c r="D7" s="35" t="s">
        <v>84</v>
      </c>
      <c r="E7" s="36" t="s">
        <v>76</v>
      </c>
      <c r="F7" s="32">
        <v>2860</v>
      </c>
      <c r="G7" s="32" t="s">
        <v>81</v>
      </c>
      <c r="H7" s="36" t="s">
        <v>74</v>
      </c>
      <c r="I7" s="32">
        <v>42</v>
      </c>
      <c r="J7" s="32">
        <v>1.63</v>
      </c>
      <c r="K7" s="32">
        <v>66.459999999999994</v>
      </c>
      <c r="L7" s="37">
        <f t="shared" si="0"/>
        <v>25.014114193232714</v>
      </c>
      <c r="M7" s="31" t="str">
        <f t="shared" si="1"/>
        <v>Sobrepeso</v>
      </c>
      <c r="N7" s="32">
        <v>10</v>
      </c>
    </row>
    <row r="8" spans="1:14">
      <c r="A8" s="32">
        <v>7</v>
      </c>
      <c r="B8" s="40" t="s">
        <v>18</v>
      </c>
      <c r="C8" s="41" t="s">
        <v>6</v>
      </c>
      <c r="D8" s="35" t="s">
        <v>84</v>
      </c>
      <c r="E8" s="36" t="s">
        <v>76</v>
      </c>
      <c r="F8" s="32">
        <v>2860</v>
      </c>
      <c r="G8" s="32" t="s">
        <v>81</v>
      </c>
      <c r="H8" s="36" t="s">
        <v>71</v>
      </c>
      <c r="I8" s="32">
        <v>39</v>
      </c>
      <c r="J8" s="32">
        <v>1.57</v>
      </c>
      <c r="K8" s="32">
        <v>68.94</v>
      </c>
      <c r="L8" s="37">
        <f t="shared" si="0"/>
        <v>27.968680271004907</v>
      </c>
      <c r="M8" s="31" t="str">
        <f t="shared" si="1"/>
        <v>Sobrepeso</v>
      </c>
      <c r="N8" s="32">
        <v>9</v>
      </c>
    </row>
    <row r="9" spans="1:14">
      <c r="A9" s="32">
        <v>8</v>
      </c>
      <c r="B9" s="40" t="s">
        <v>72</v>
      </c>
      <c r="C9" s="41" t="s">
        <v>53</v>
      </c>
      <c r="D9" s="35" t="s">
        <v>84</v>
      </c>
      <c r="E9" s="36" t="s">
        <v>62</v>
      </c>
      <c r="F9" s="32">
        <v>2225</v>
      </c>
      <c r="G9" s="32" t="s">
        <v>81</v>
      </c>
      <c r="H9" s="36" t="s">
        <v>73</v>
      </c>
      <c r="I9" s="32">
        <v>34</v>
      </c>
      <c r="J9" s="32">
        <v>1.59</v>
      </c>
      <c r="K9" s="32">
        <v>65.7</v>
      </c>
      <c r="L9" s="37">
        <f t="shared" si="0"/>
        <v>25.987896048415806</v>
      </c>
      <c r="M9" s="31" t="str">
        <f t="shared" si="1"/>
        <v>Sobrepeso</v>
      </c>
      <c r="N9" s="32">
        <v>10</v>
      </c>
    </row>
    <row r="10" spans="1:14">
      <c r="A10" s="32">
        <v>9</v>
      </c>
      <c r="B10" s="40" t="s">
        <v>31</v>
      </c>
      <c r="C10" s="41" t="s">
        <v>4</v>
      </c>
      <c r="D10" s="35" t="s">
        <v>84</v>
      </c>
      <c r="E10" s="36" t="s">
        <v>62</v>
      </c>
      <c r="F10" s="32">
        <v>2225</v>
      </c>
      <c r="G10" s="32" t="s">
        <v>81</v>
      </c>
      <c r="H10" s="36" t="s">
        <v>71</v>
      </c>
      <c r="I10" s="32">
        <v>31</v>
      </c>
      <c r="J10" s="32">
        <v>1.72</v>
      </c>
      <c r="K10" s="32">
        <v>80.900000000000006</v>
      </c>
      <c r="L10" s="37">
        <f t="shared" si="0"/>
        <v>27.345862628447815</v>
      </c>
      <c r="M10" s="31" t="str">
        <f t="shared" si="1"/>
        <v>Sobrepeso</v>
      </c>
      <c r="N10" s="32">
        <v>10</v>
      </c>
    </row>
    <row r="11" spans="1:14">
      <c r="A11" s="32">
        <v>10</v>
      </c>
      <c r="B11" s="40" t="s">
        <v>22</v>
      </c>
      <c r="C11" s="41" t="s">
        <v>23</v>
      </c>
      <c r="D11" s="35" t="s">
        <v>84</v>
      </c>
      <c r="E11" s="36" t="s">
        <v>62</v>
      </c>
      <c r="F11" s="32">
        <v>2225</v>
      </c>
      <c r="G11" s="32" t="s">
        <v>81</v>
      </c>
      <c r="H11" s="36" t="s">
        <v>74</v>
      </c>
      <c r="I11" s="32">
        <v>27</v>
      </c>
      <c r="J11" s="32">
        <v>1.7</v>
      </c>
      <c r="K11" s="32">
        <v>72.44</v>
      </c>
      <c r="L11" s="37">
        <f t="shared" si="0"/>
        <v>25.065743944636679</v>
      </c>
      <c r="M11" s="31" t="str">
        <f t="shared" si="1"/>
        <v>Sobrepeso</v>
      </c>
      <c r="N11" s="32">
        <v>10</v>
      </c>
    </row>
    <row r="12" spans="1:14">
      <c r="A12" s="32">
        <v>11</v>
      </c>
      <c r="B12" s="40" t="s">
        <v>35</v>
      </c>
      <c r="C12" s="41" t="s">
        <v>36</v>
      </c>
      <c r="D12" s="35" t="s">
        <v>84</v>
      </c>
      <c r="E12" s="36" t="s">
        <v>62</v>
      </c>
      <c r="F12" s="32">
        <v>2225</v>
      </c>
      <c r="G12" s="32" t="s">
        <v>81</v>
      </c>
      <c r="H12" s="36" t="s">
        <v>75</v>
      </c>
      <c r="I12" s="32">
        <v>37</v>
      </c>
      <c r="J12" s="32">
        <v>1.67</v>
      </c>
      <c r="K12" s="32">
        <v>78.959999999999994</v>
      </c>
      <c r="L12" s="37">
        <f t="shared" si="0"/>
        <v>28.312237799849402</v>
      </c>
      <c r="M12" s="31" t="str">
        <f t="shared" si="1"/>
        <v>Sobrepeso</v>
      </c>
      <c r="N12" s="32">
        <v>10</v>
      </c>
    </row>
    <row r="13" spans="1:14">
      <c r="A13" s="32">
        <v>12</v>
      </c>
      <c r="B13" s="40" t="s">
        <v>24</v>
      </c>
      <c r="C13" s="41" t="s">
        <v>1</v>
      </c>
      <c r="D13" s="35" t="s">
        <v>84</v>
      </c>
      <c r="E13" s="36" t="s">
        <v>62</v>
      </c>
      <c r="F13" s="32">
        <v>2225</v>
      </c>
      <c r="G13" s="32" t="s">
        <v>81</v>
      </c>
      <c r="H13" s="36" t="s">
        <v>74</v>
      </c>
      <c r="I13" s="32">
        <v>54</v>
      </c>
      <c r="J13" s="32">
        <v>1.69</v>
      </c>
      <c r="K13" s="32">
        <v>70.61</v>
      </c>
      <c r="L13" s="37">
        <f t="shared" si="0"/>
        <v>24.722523721158225</v>
      </c>
      <c r="M13" s="31" t="str">
        <f t="shared" si="1"/>
        <v>Peso normal</v>
      </c>
      <c r="N13" s="32">
        <v>10</v>
      </c>
    </row>
    <row r="14" spans="1:14">
      <c r="A14" s="32">
        <v>13</v>
      </c>
      <c r="B14" s="33" t="s">
        <v>46</v>
      </c>
      <c r="C14" s="34" t="s">
        <v>47</v>
      </c>
      <c r="D14" s="35" t="s">
        <v>84</v>
      </c>
      <c r="E14" s="36" t="s">
        <v>76</v>
      </c>
      <c r="F14" s="32">
        <v>2860</v>
      </c>
      <c r="G14" s="32" t="s">
        <v>81</v>
      </c>
      <c r="H14" s="36" t="s">
        <v>78</v>
      </c>
      <c r="I14" s="32">
        <v>58</v>
      </c>
      <c r="J14" s="32">
        <v>1.58</v>
      </c>
      <c r="K14" s="32">
        <v>63.59</v>
      </c>
      <c r="L14" s="37">
        <f t="shared" si="0"/>
        <v>25.472680660150615</v>
      </c>
      <c r="M14" s="31" t="str">
        <f t="shared" si="1"/>
        <v>Sobrepeso</v>
      </c>
      <c r="N14" s="32">
        <v>8</v>
      </c>
    </row>
    <row r="15" spans="1:14">
      <c r="A15" s="32">
        <v>14</v>
      </c>
      <c r="B15" s="40" t="s">
        <v>27</v>
      </c>
      <c r="C15" s="41" t="s">
        <v>28</v>
      </c>
      <c r="D15" s="35" t="s">
        <v>85</v>
      </c>
      <c r="E15" s="36" t="s">
        <v>76</v>
      </c>
      <c r="F15" s="32">
        <v>2860</v>
      </c>
      <c r="G15" s="32" t="s">
        <v>81</v>
      </c>
      <c r="H15" s="36" t="s">
        <v>74</v>
      </c>
      <c r="I15" s="32">
        <v>20</v>
      </c>
      <c r="J15" s="32">
        <v>1.53</v>
      </c>
      <c r="K15" s="32">
        <v>52.51</v>
      </c>
      <c r="L15" s="37">
        <f t="shared" si="0"/>
        <v>22.431543423469606</v>
      </c>
      <c r="M15" s="31" t="str">
        <f t="shared" si="1"/>
        <v>Peso normal</v>
      </c>
      <c r="N15" s="32">
        <v>10</v>
      </c>
    </row>
    <row r="16" spans="1:14">
      <c r="A16" s="32">
        <v>15</v>
      </c>
      <c r="B16" s="40" t="s">
        <v>2</v>
      </c>
      <c r="C16" s="41" t="s">
        <v>3</v>
      </c>
      <c r="D16" s="35" t="s">
        <v>84</v>
      </c>
      <c r="E16" s="36" t="s">
        <v>76</v>
      </c>
      <c r="F16" s="32">
        <v>2860</v>
      </c>
      <c r="G16" s="32" t="s">
        <v>81</v>
      </c>
      <c r="H16" s="36" t="s">
        <v>74</v>
      </c>
      <c r="I16" s="32">
        <v>26</v>
      </c>
      <c r="J16" s="32">
        <v>1.55</v>
      </c>
      <c r="K16" s="32">
        <v>59.22</v>
      </c>
      <c r="L16" s="37">
        <f t="shared" si="0"/>
        <v>24.649323621227882</v>
      </c>
      <c r="M16" s="31" t="str">
        <f t="shared" si="1"/>
        <v>Peso normal</v>
      </c>
      <c r="N16" s="32">
        <v>10</v>
      </c>
    </row>
    <row r="17" spans="1:14">
      <c r="A17" s="32">
        <v>16</v>
      </c>
      <c r="B17" s="33" t="s">
        <v>49</v>
      </c>
      <c r="C17" s="34" t="s">
        <v>48</v>
      </c>
      <c r="D17" s="35" t="s">
        <v>84</v>
      </c>
      <c r="E17" s="36" t="s">
        <v>76</v>
      </c>
      <c r="F17" s="32">
        <v>2860</v>
      </c>
      <c r="G17" s="32" t="s">
        <v>81</v>
      </c>
      <c r="H17" s="36" t="s">
        <v>74</v>
      </c>
      <c r="I17" s="32">
        <v>30</v>
      </c>
      <c r="J17" s="32">
        <v>1.59</v>
      </c>
      <c r="K17" s="32">
        <v>60.14</v>
      </c>
      <c r="L17" s="37">
        <f t="shared" si="0"/>
        <v>23.788615956647284</v>
      </c>
      <c r="M17" s="31" t="str">
        <f t="shared" si="1"/>
        <v>Peso normal</v>
      </c>
      <c r="N17" s="32">
        <v>10</v>
      </c>
    </row>
    <row r="18" spans="1:14">
      <c r="A18" s="32">
        <v>17</v>
      </c>
      <c r="B18" s="40" t="s">
        <v>45</v>
      </c>
      <c r="C18" s="41">
        <v>1723384242</v>
      </c>
      <c r="D18" s="35" t="s">
        <v>84</v>
      </c>
      <c r="E18" s="36" t="s">
        <v>76</v>
      </c>
      <c r="F18" s="32">
        <v>2860</v>
      </c>
      <c r="G18" s="32" t="s">
        <v>81</v>
      </c>
      <c r="H18" s="36" t="s">
        <v>78</v>
      </c>
      <c r="I18" s="32">
        <v>35</v>
      </c>
      <c r="J18" s="32">
        <v>1.6</v>
      </c>
      <c r="K18" s="32">
        <v>64.19</v>
      </c>
      <c r="L18" s="37">
        <f t="shared" si="0"/>
        <v>25.074218749999993</v>
      </c>
      <c r="M18" s="31" t="str">
        <f t="shared" si="1"/>
        <v>Sobrepeso</v>
      </c>
      <c r="N18" s="32">
        <v>10</v>
      </c>
    </row>
    <row r="19" spans="1:14">
      <c r="A19" s="32">
        <v>18</v>
      </c>
      <c r="B19" s="40" t="s">
        <v>43</v>
      </c>
      <c r="C19" s="41" t="s">
        <v>41</v>
      </c>
      <c r="D19" s="35" t="s">
        <v>85</v>
      </c>
      <c r="E19" s="36" t="s">
        <v>63</v>
      </c>
      <c r="F19" s="32">
        <v>2830</v>
      </c>
      <c r="G19" s="32" t="s">
        <v>81</v>
      </c>
      <c r="H19" s="36" t="s">
        <v>74</v>
      </c>
      <c r="I19" s="32">
        <v>36</v>
      </c>
      <c r="J19" s="32">
        <v>1.56</v>
      </c>
      <c r="K19" s="32">
        <v>62.55</v>
      </c>
      <c r="L19" s="37">
        <f t="shared" si="0"/>
        <v>25.702662721893489</v>
      </c>
      <c r="M19" s="31" t="str">
        <f t="shared" si="1"/>
        <v>Sobrepeso</v>
      </c>
      <c r="N19" s="32">
        <v>10</v>
      </c>
    </row>
    <row r="20" spans="1:14">
      <c r="A20" s="32">
        <v>19</v>
      </c>
      <c r="B20" s="40" t="s">
        <v>39</v>
      </c>
      <c r="C20" s="41" t="s">
        <v>40</v>
      </c>
      <c r="D20" s="35" t="s">
        <v>84</v>
      </c>
      <c r="E20" s="36" t="s">
        <v>63</v>
      </c>
      <c r="F20" s="32">
        <v>2830</v>
      </c>
      <c r="G20" s="32" t="s">
        <v>81</v>
      </c>
      <c r="H20" s="36" t="s">
        <v>78</v>
      </c>
      <c r="I20" s="32">
        <v>32</v>
      </c>
      <c r="J20" s="32">
        <v>1.59</v>
      </c>
      <c r="K20" s="32">
        <v>65.61</v>
      </c>
      <c r="L20" s="37">
        <f t="shared" si="0"/>
        <v>25.952296190815233</v>
      </c>
      <c r="M20" s="31" t="str">
        <f t="shared" si="1"/>
        <v>Sobrepeso</v>
      </c>
      <c r="N20" s="32">
        <v>10</v>
      </c>
    </row>
    <row r="21" spans="1:14">
      <c r="A21" s="32">
        <v>20</v>
      </c>
      <c r="B21" s="40" t="s">
        <v>42</v>
      </c>
      <c r="C21" s="41" t="s">
        <v>37</v>
      </c>
      <c r="D21" s="35" t="s">
        <v>85</v>
      </c>
      <c r="E21" s="36" t="s">
        <v>76</v>
      </c>
      <c r="F21" s="32">
        <v>2860</v>
      </c>
      <c r="G21" s="32" t="s">
        <v>81</v>
      </c>
      <c r="H21" s="36" t="s">
        <v>78</v>
      </c>
      <c r="I21" s="32">
        <v>29</v>
      </c>
      <c r="J21" s="32">
        <v>1.54</v>
      </c>
      <c r="K21" s="32">
        <v>63.17</v>
      </c>
      <c r="L21" s="37">
        <f t="shared" si="0"/>
        <v>26.636026311350989</v>
      </c>
      <c r="M21" s="31" t="str">
        <f t="shared" si="1"/>
        <v>Sobrepeso</v>
      </c>
      <c r="N21" s="32">
        <v>10</v>
      </c>
    </row>
    <row r="22" spans="1:14">
      <c r="A22" s="32">
        <v>21</v>
      </c>
      <c r="B22" s="40" t="s">
        <v>11</v>
      </c>
      <c r="C22" s="41" t="s">
        <v>12</v>
      </c>
      <c r="D22" s="35" t="s">
        <v>84</v>
      </c>
      <c r="E22" s="36" t="s">
        <v>62</v>
      </c>
      <c r="F22" s="32">
        <v>2225</v>
      </c>
      <c r="G22" s="32" t="s">
        <v>81</v>
      </c>
      <c r="H22" s="36" t="s">
        <v>75</v>
      </c>
      <c r="I22" s="32">
        <v>39</v>
      </c>
      <c r="J22" s="32">
        <v>1.65</v>
      </c>
      <c r="K22" s="32">
        <v>70.59</v>
      </c>
      <c r="L22" s="37">
        <f t="shared" si="0"/>
        <v>25.928374655647389</v>
      </c>
      <c r="M22" s="31" t="str">
        <f t="shared" si="1"/>
        <v>Sobrepeso</v>
      </c>
      <c r="N22" s="32">
        <v>10</v>
      </c>
    </row>
    <row r="23" spans="1:14">
      <c r="A23" s="32">
        <v>22</v>
      </c>
      <c r="B23" s="33" t="s">
        <v>56</v>
      </c>
      <c r="C23" s="34" t="s">
        <v>30</v>
      </c>
      <c r="D23" s="35" t="s">
        <v>84</v>
      </c>
      <c r="E23" s="36" t="s">
        <v>62</v>
      </c>
      <c r="F23" s="32">
        <v>2225</v>
      </c>
      <c r="G23" s="32" t="s">
        <v>81</v>
      </c>
      <c r="H23" s="36" t="s">
        <v>71</v>
      </c>
      <c r="I23" s="32">
        <v>36</v>
      </c>
      <c r="J23" s="32">
        <v>1.57</v>
      </c>
      <c r="K23" s="32">
        <v>60.82</v>
      </c>
      <c r="L23" s="37">
        <f t="shared" si="0"/>
        <v>24.674428982920197</v>
      </c>
      <c r="M23" s="31" t="str">
        <f t="shared" si="1"/>
        <v>Peso normal</v>
      </c>
      <c r="N23" s="32">
        <v>10</v>
      </c>
    </row>
    <row r="24" spans="1:14">
      <c r="A24" s="32">
        <v>23</v>
      </c>
      <c r="B24" s="40" t="s">
        <v>20</v>
      </c>
      <c r="C24" s="41" t="s">
        <v>0</v>
      </c>
      <c r="D24" s="35" t="s">
        <v>84</v>
      </c>
      <c r="E24" s="36" t="s">
        <v>61</v>
      </c>
      <c r="F24" s="32">
        <v>15</v>
      </c>
      <c r="G24" s="32" t="s">
        <v>60</v>
      </c>
      <c r="H24" s="36" t="s">
        <v>75</v>
      </c>
      <c r="I24" s="32">
        <v>26</v>
      </c>
      <c r="J24" s="32">
        <v>1.76</v>
      </c>
      <c r="K24" s="32">
        <v>75.900000000000006</v>
      </c>
      <c r="L24" s="37">
        <f t="shared" si="0"/>
        <v>24.50284090909091</v>
      </c>
      <c r="M24" s="31" t="str">
        <f t="shared" si="1"/>
        <v>Peso normal</v>
      </c>
      <c r="N24" s="32">
        <v>11</v>
      </c>
    </row>
    <row r="25" spans="1:14">
      <c r="A25" s="32">
        <v>24</v>
      </c>
      <c r="B25" s="40" t="s">
        <v>25</v>
      </c>
      <c r="C25" s="41" t="s">
        <v>7</v>
      </c>
      <c r="D25" s="35" t="s">
        <v>84</v>
      </c>
      <c r="E25" s="36" t="s">
        <v>61</v>
      </c>
      <c r="F25" s="32">
        <v>15</v>
      </c>
      <c r="G25" s="32" t="s">
        <v>60</v>
      </c>
      <c r="H25" s="36" t="s">
        <v>75</v>
      </c>
      <c r="I25" s="32">
        <v>24</v>
      </c>
      <c r="J25" s="32">
        <v>1.74</v>
      </c>
      <c r="K25" s="32">
        <v>74.099999999999994</v>
      </c>
      <c r="L25" s="37">
        <f t="shared" si="0"/>
        <v>24.474831549742369</v>
      </c>
      <c r="M25" s="31" t="str">
        <f t="shared" si="1"/>
        <v>Peso normal</v>
      </c>
      <c r="N25" s="32">
        <v>11</v>
      </c>
    </row>
    <row r="26" spans="1:14">
      <c r="A26" s="32">
        <v>25</v>
      </c>
      <c r="B26" s="40" t="s">
        <v>21</v>
      </c>
      <c r="C26" s="41" t="s">
        <v>8</v>
      </c>
      <c r="D26" s="35" t="s">
        <v>84</v>
      </c>
      <c r="E26" s="36" t="s">
        <v>61</v>
      </c>
      <c r="F26" s="32">
        <v>15</v>
      </c>
      <c r="G26" s="32" t="s">
        <v>60</v>
      </c>
      <c r="H26" s="36" t="s">
        <v>73</v>
      </c>
      <c r="I26" s="32">
        <v>30</v>
      </c>
      <c r="J26" s="32">
        <v>1.77</v>
      </c>
      <c r="K26" s="32">
        <v>74.5</v>
      </c>
      <c r="L26" s="37">
        <f t="shared" si="0"/>
        <v>23.779884452105076</v>
      </c>
      <c r="M26" s="31" t="str">
        <f t="shared" si="1"/>
        <v>Peso normal</v>
      </c>
      <c r="N26" s="32">
        <v>11</v>
      </c>
    </row>
    <row r="27" spans="1:14">
      <c r="A27" s="32">
        <v>26</v>
      </c>
      <c r="B27" s="40" t="s">
        <v>13</v>
      </c>
      <c r="C27" s="41" t="s">
        <v>14</v>
      </c>
      <c r="D27" s="35" t="s">
        <v>84</v>
      </c>
      <c r="E27" s="36" t="s">
        <v>62</v>
      </c>
      <c r="F27" s="32">
        <v>2225</v>
      </c>
      <c r="G27" s="32" t="s">
        <v>81</v>
      </c>
      <c r="H27" s="36" t="s">
        <v>71</v>
      </c>
      <c r="I27" s="32">
        <v>33</v>
      </c>
      <c r="J27" s="32">
        <v>1.64</v>
      </c>
      <c r="K27" s="32">
        <v>77.47</v>
      </c>
      <c r="L27" s="37">
        <f t="shared" si="0"/>
        <v>28.803539559785847</v>
      </c>
      <c r="M27" s="31" t="str">
        <f t="shared" si="1"/>
        <v>Sobrepeso</v>
      </c>
      <c r="N27" s="32">
        <v>9</v>
      </c>
    </row>
    <row r="28" spans="1:14">
      <c r="A28" s="32">
        <v>27</v>
      </c>
      <c r="B28" s="33" t="s">
        <v>55</v>
      </c>
      <c r="C28" s="42">
        <v>1705619631</v>
      </c>
      <c r="D28" s="35" t="s">
        <v>84</v>
      </c>
      <c r="E28" s="36" t="s">
        <v>64</v>
      </c>
      <c r="F28" s="32">
        <v>950</v>
      </c>
      <c r="G28" s="32" t="s">
        <v>80</v>
      </c>
      <c r="H28" s="36" t="s">
        <v>73</v>
      </c>
      <c r="I28" s="32">
        <v>64</v>
      </c>
      <c r="J28" s="32">
        <v>1.54</v>
      </c>
      <c r="K28" s="32">
        <v>54.22</v>
      </c>
      <c r="L28" s="37">
        <f t="shared" si="0"/>
        <v>22.862202732332602</v>
      </c>
      <c r="M28" s="31" t="str">
        <f t="shared" si="1"/>
        <v>Peso normal</v>
      </c>
      <c r="N28" s="32">
        <v>8</v>
      </c>
    </row>
    <row r="29" spans="1:14">
      <c r="A29" s="32">
        <v>28</v>
      </c>
      <c r="B29" s="33" t="s">
        <v>54</v>
      </c>
      <c r="C29" s="42">
        <v>1712673829</v>
      </c>
      <c r="D29" s="35" t="s">
        <v>84</v>
      </c>
      <c r="E29" s="36" t="s">
        <v>65</v>
      </c>
      <c r="F29" s="32">
        <v>2668</v>
      </c>
      <c r="G29" s="32" t="s">
        <v>80</v>
      </c>
      <c r="H29" s="36" t="s">
        <v>73</v>
      </c>
      <c r="I29" s="32">
        <v>51</v>
      </c>
      <c r="J29" s="32">
        <v>1.61</v>
      </c>
      <c r="K29" s="32">
        <v>65.23</v>
      </c>
      <c r="L29" s="37">
        <f t="shared" si="0"/>
        <v>25.164924192739477</v>
      </c>
      <c r="M29" s="31" t="str">
        <f t="shared" si="1"/>
        <v>Sobrepeso</v>
      </c>
      <c r="N29" s="32">
        <v>8</v>
      </c>
    </row>
    <row r="30" spans="1:14">
      <c r="A30" s="32">
        <v>29</v>
      </c>
      <c r="B30" s="38" t="s">
        <v>44</v>
      </c>
      <c r="C30" s="39" t="s">
        <v>38</v>
      </c>
      <c r="D30" s="35" t="s">
        <v>84</v>
      </c>
      <c r="E30" s="36" t="s">
        <v>76</v>
      </c>
      <c r="F30" s="32">
        <v>2860</v>
      </c>
      <c r="G30" s="32" t="s">
        <v>81</v>
      </c>
      <c r="H30" s="36" t="s">
        <v>71</v>
      </c>
      <c r="I30" s="32">
        <v>30</v>
      </c>
      <c r="J30" s="32">
        <v>1.58</v>
      </c>
      <c r="K30" s="32">
        <v>59.66</v>
      </c>
      <c r="L30" s="37">
        <f t="shared" si="0"/>
        <v>23.898413715750674</v>
      </c>
      <c r="M30" s="31" t="str">
        <f t="shared" si="1"/>
        <v>Peso normal</v>
      </c>
      <c r="N30" s="32">
        <v>9</v>
      </c>
    </row>
    <row r="31" spans="1:14">
      <c r="A31" s="32">
        <v>30</v>
      </c>
      <c r="B31" s="40" t="s">
        <v>9</v>
      </c>
      <c r="C31" s="41" t="s">
        <v>10</v>
      </c>
      <c r="D31" s="35" t="s">
        <v>84</v>
      </c>
      <c r="E31" s="36" t="s">
        <v>60</v>
      </c>
      <c r="F31" s="32">
        <v>2135</v>
      </c>
      <c r="G31" s="32" t="s">
        <v>60</v>
      </c>
      <c r="H31" s="36" t="s">
        <v>75</v>
      </c>
      <c r="I31" s="32">
        <v>61</v>
      </c>
      <c r="J31" s="32">
        <v>1.56</v>
      </c>
      <c r="K31" s="32">
        <v>59.14</v>
      </c>
      <c r="L31" s="37">
        <f t="shared" si="0"/>
        <v>24.30144641683103</v>
      </c>
      <c r="M31" s="31" t="str">
        <f t="shared" si="1"/>
        <v>Peso normal</v>
      </c>
      <c r="N31" s="32">
        <v>11</v>
      </c>
    </row>
  </sheetData>
  <autoFilter ref="A1:N31">
    <sortState ref="A2:P31">
      <sortCondition ref="B1:B31"/>
    </sortState>
  </autoFilter>
  <pageMargins left="0.7" right="0.7" top="0.75" bottom="0.75" header="0.3" footer="0.3"/>
  <pageSetup orientation="portrait" r:id="rId1"/>
  <ignoredErrors>
    <ignoredError sqref="C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5"/>
  <sheetViews>
    <sheetView workbookViewId="0">
      <selection activeCell="O1" sqref="O1:S1048576"/>
    </sheetView>
  </sheetViews>
  <sheetFormatPr baseColWidth="10" defaultRowHeight="13.8"/>
  <cols>
    <col min="1" max="1" width="9.8984375" style="5" customWidth="1"/>
    <col min="2" max="2" width="39.59765625" style="8" customWidth="1"/>
    <col min="3" max="3" width="15" style="13" hidden="1" customWidth="1"/>
    <col min="4" max="4" width="7.59765625" style="13" customWidth="1"/>
    <col min="5" max="5" width="13.8984375" style="13" customWidth="1"/>
    <col min="6" max="6" width="13" style="5" hidden="1" customWidth="1"/>
    <col min="7" max="7" width="16.09765625" style="5" hidden="1" customWidth="1"/>
    <col min="8" max="8" width="24.09765625" style="13" customWidth="1"/>
    <col min="9" max="9" width="18.8984375" style="13" customWidth="1"/>
    <col min="10" max="12" width="11.3984375" style="1"/>
  </cols>
  <sheetData>
    <row r="1" spans="1:14" ht="52.8">
      <c r="A1" s="15" t="s">
        <v>82</v>
      </c>
      <c r="B1" s="21" t="s">
        <v>17</v>
      </c>
      <c r="C1" s="4" t="s">
        <v>52</v>
      </c>
      <c r="D1" s="4" t="s">
        <v>83</v>
      </c>
      <c r="E1" s="16" t="s">
        <v>59</v>
      </c>
      <c r="F1" s="17" t="s">
        <v>66</v>
      </c>
      <c r="G1" s="18" t="s">
        <v>79</v>
      </c>
      <c r="H1" s="21" t="s">
        <v>67</v>
      </c>
      <c r="I1" s="21" t="s">
        <v>88</v>
      </c>
      <c r="J1" s="3" t="s">
        <v>87</v>
      </c>
      <c r="K1" s="3" t="s">
        <v>86</v>
      </c>
      <c r="L1" s="3" t="s">
        <v>97</v>
      </c>
      <c r="M1" s="3" t="s">
        <v>95</v>
      </c>
      <c r="N1" s="3" t="s">
        <v>96</v>
      </c>
    </row>
    <row r="2" spans="1:14">
      <c r="A2" s="5">
        <v>1</v>
      </c>
      <c r="B2" s="11" t="s">
        <v>57</v>
      </c>
      <c r="C2" s="12" t="s">
        <v>5</v>
      </c>
      <c r="D2" s="20" t="s">
        <v>84</v>
      </c>
      <c r="E2" s="13" t="s">
        <v>62</v>
      </c>
      <c r="F2" s="5">
        <v>2225</v>
      </c>
      <c r="G2" s="5" t="s">
        <v>81</v>
      </c>
      <c r="H2" s="13" t="s">
        <v>89</v>
      </c>
      <c r="I2" s="13" t="s">
        <v>92</v>
      </c>
      <c r="J2" s="1">
        <v>10</v>
      </c>
      <c r="K2" s="1">
        <v>6</v>
      </c>
      <c r="L2" s="1">
        <v>8</v>
      </c>
      <c r="M2" s="1">
        <v>5</v>
      </c>
      <c r="N2" s="2">
        <f t="shared" ref="N2:N31" si="0">(L2*M2)/60</f>
        <v>0.66666666666666663</v>
      </c>
    </row>
    <row r="3" spans="1:14">
      <c r="A3" s="5">
        <v>2</v>
      </c>
      <c r="B3" s="6" t="s">
        <v>32</v>
      </c>
      <c r="C3" s="7" t="s">
        <v>29</v>
      </c>
      <c r="D3" s="20" t="s">
        <v>84</v>
      </c>
      <c r="E3" s="13" t="s">
        <v>61</v>
      </c>
      <c r="F3" s="5">
        <v>15</v>
      </c>
      <c r="G3" s="5" t="s">
        <v>60</v>
      </c>
      <c r="H3" s="13" t="s">
        <v>90</v>
      </c>
      <c r="I3" s="13" t="s">
        <v>93</v>
      </c>
      <c r="J3" s="1">
        <v>20</v>
      </c>
      <c r="K3" s="1">
        <v>16</v>
      </c>
      <c r="L3" s="1">
        <v>8</v>
      </c>
      <c r="M3" s="1">
        <v>5</v>
      </c>
      <c r="N3" s="2">
        <f t="shared" si="0"/>
        <v>0.66666666666666663</v>
      </c>
    </row>
    <row r="4" spans="1:14">
      <c r="A4" s="5">
        <v>3</v>
      </c>
      <c r="B4" s="9" t="s">
        <v>15</v>
      </c>
      <c r="C4" s="10" t="s">
        <v>16</v>
      </c>
      <c r="D4" s="20" t="s">
        <v>84</v>
      </c>
      <c r="E4" s="13" t="s">
        <v>60</v>
      </c>
      <c r="F4" s="5">
        <v>2135</v>
      </c>
      <c r="G4" s="5" t="s">
        <v>60</v>
      </c>
      <c r="H4" s="13" t="s">
        <v>78</v>
      </c>
      <c r="I4" s="13" t="s">
        <v>92</v>
      </c>
      <c r="J4" s="1">
        <v>5</v>
      </c>
      <c r="K4" s="1">
        <v>5</v>
      </c>
      <c r="L4" s="1">
        <v>8</v>
      </c>
      <c r="M4" s="1">
        <v>5</v>
      </c>
      <c r="N4" s="2">
        <f t="shared" si="0"/>
        <v>0.66666666666666663</v>
      </c>
    </row>
    <row r="5" spans="1:14">
      <c r="A5" s="5">
        <v>4</v>
      </c>
      <c r="B5" s="9" t="s">
        <v>26</v>
      </c>
      <c r="C5" s="10" t="s">
        <v>19</v>
      </c>
      <c r="D5" s="20" t="s">
        <v>84</v>
      </c>
      <c r="E5" s="13" t="s">
        <v>76</v>
      </c>
      <c r="F5" s="5">
        <v>2860</v>
      </c>
      <c r="G5" s="5" t="s">
        <v>81</v>
      </c>
      <c r="H5" s="13" t="s">
        <v>90</v>
      </c>
      <c r="I5" s="13" t="s">
        <v>93</v>
      </c>
      <c r="J5" s="1">
        <v>20</v>
      </c>
      <c r="K5" s="1">
        <v>15</v>
      </c>
      <c r="L5" s="1">
        <v>8</v>
      </c>
      <c r="M5" s="1">
        <v>5</v>
      </c>
      <c r="N5" s="2">
        <f t="shared" si="0"/>
        <v>0.66666666666666663</v>
      </c>
    </row>
    <row r="6" spans="1:14">
      <c r="A6" s="5">
        <v>5</v>
      </c>
      <c r="B6" s="9" t="s">
        <v>33</v>
      </c>
      <c r="C6" s="10" t="s">
        <v>34</v>
      </c>
      <c r="D6" s="20" t="s">
        <v>84</v>
      </c>
      <c r="E6" s="13" t="s">
        <v>62</v>
      </c>
      <c r="F6" s="5">
        <v>2225</v>
      </c>
      <c r="G6" s="5" t="s">
        <v>81</v>
      </c>
      <c r="H6" s="13" t="s">
        <v>71</v>
      </c>
      <c r="I6" s="13" t="s">
        <v>92</v>
      </c>
      <c r="J6" s="1">
        <v>10</v>
      </c>
      <c r="K6" s="1">
        <v>5</v>
      </c>
      <c r="L6" s="1">
        <v>8</v>
      </c>
      <c r="M6" s="1">
        <v>5</v>
      </c>
      <c r="N6" s="2">
        <f t="shared" si="0"/>
        <v>0.66666666666666663</v>
      </c>
    </row>
    <row r="7" spans="1:14">
      <c r="A7" s="5">
        <v>6</v>
      </c>
      <c r="B7" s="11" t="s">
        <v>50</v>
      </c>
      <c r="C7" s="12" t="s">
        <v>51</v>
      </c>
      <c r="D7" s="20" t="s">
        <v>84</v>
      </c>
      <c r="E7" s="13" t="s">
        <v>76</v>
      </c>
      <c r="F7" s="5">
        <v>2860</v>
      </c>
      <c r="G7" s="5" t="s">
        <v>81</v>
      </c>
      <c r="H7" s="13" t="s">
        <v>90</v>
      </c>
      <c r="I7" s="13" t="s">
        <v>93</v>
      </c>
      <c r="J7" s="1">
        <v>20</v>
      </c>
      <c r="K7" s="1">
        <v>14</v>
      </c>
      <c r="L7" s="1">
        <v>8</v>
      </c>
      <c r="M7" s="1">
        <v>5</v>
      </c>
      <c r="N7" s="2">
        <f t="shared" si="0"/>
        <v>0.66666666666666663</v>
      </c>
    </row>
    <row r="8" spans="1:14">
      <c r="A8" s="5">
        <v>7</v>
      </c>
      <c r="B8" s="9" t="s">
        <v>18</v>
      </c>
      <c r="C8" s="10" t="s">
        <v>6</v>
      </c>
      <c r="D8" s="20" t="s">
        <v>84</v>
      </c>
      <c r="E8" s="13" t="s">
        <v>76</v>
      </c>
      <c r="F8" s="5">
        <v>2860</v>
      </c>
      <c r="G8" s="5" t="s">
        <v>81</v>
      </c>
      <c r="H8" s="13" t="s">
        <v>71</v>
      </c>
      <c r="I8" s="13" t="s">
        <v>92</v>
      </c>
      <c r="J8" s="1">
        <v>10</v>
      </c>
      <c r="K8" s="1">
        <v>10</v>
      </c>
      <c r="L8" s="1">
        <v>8</v>
      </c>
      <c r="M8" s="1">
        <v>5</v>
      </c>
      <c r="N8" s="2">
        <f t="shared" si="0"/>
        <v>0.66666666666666663</v>
      </c>
    </row>
    <row r="9" spans="1:14">
      <c r="A9" s="5">
        <v>8</v>
      </c>
      <c r="B9" s="9" t="s">
        <v>72</v>
      </c>
      <c r="C9" s="10" t="s">
        <v>53</v>
      </c>
      <c r="D9" s="20" t="s">
        <v>84</v>
      </c>
      <c r="E9" s="13" t="s">
        <v>62</v>
      </c>
      <c r="F9" s="5">
        <v>2225</v>
      </c>
      <c r="G9" s="5" t="s">
        <v>81</v>
      </c>
      <c r="H9" s="13" t="s">
        <v>73</v>
      </c>
      <c r="I9" s="13" t="s">
        <v>94</v>
      </c>
      <c r="J9" s="1">
        <v>2</v>
      </c>
      <c r="K9" s="1">
        <v>1</v>
      </c>
      <c r="L9" s="1">
        <v>8</v>
      </c>
      <c r="M9" s="1">
        <v>5</v>
      </c>
      <c r="N9" s="2">
        <f t="shared" si="0"/>
        <v>0.66666666666666663</v>
      </c>
    </row>
    <row r="10" spans="1:14">
      <c r="A10" s="5">
        <v>9</v>
      </c>
      <c r="B10" s="9" t="s">
        <v>31</v>
      </c>
      <c r="C10" s="10" t="s">
        <v>4</v>
      </c>
      <c r="D10" s="20" t="s">
        <v>84</v>
      </c>
      <c r="E10" s="13" t="s">
        <v>62</v>
      </c>
      <c r="F10" s="5">
        <v>2225</v>
      </c>
      <c r="G10" s="5" t="s">
        <v>81</v>
      </c>
      <c r="H10" s="13" t="s">
        <v>71</v>
      </c>
      <c r="I10" s="13" t="s">
        <v>92</v>
      </c>
      <c r="J10" s="1">
        <v>10</v>
      </c>
      <c r="K10" s="1">
        <v>10</v>
      </c>
      <c r="L10" s="1">
        <v>8</v>
      </c>
      <c r="M10" s="1">
        <v>5</v>
      </c>
      <c r="N10" s="2">
        <f t="shared" si="0"/>
        <v>0.66666666666666663</v>
      </c>
    </row>
    <row r="11" spans="1:14">
      <c r="A11" s="5">
        <v>10</v>
      </c>
      <c r="B11" s="9" t="s">
        <v>22</v>
      </c>
      <c r="C11" s="10" t="s">
        <v>23</v>
      </c>
      <c r="D11" s="20" t="s">
        <v>84</v>
      </c>
      <c r="E11" s="13" t="s">
        <v>62</v>
      </c>
      <c r="F11" s="5">
        <v>2225</v>
      </c>
      <c r="G11" s="5" t="s">
        <v>81</v>
      </c>
      <c r="H11" s="13" t="s">
        <v>73</v>
      </c>
      <c r="I11" s="13" t="s">
        <v>94</v>
      </c>
      <c r="J11" s="1">
        <v>2</v>
      </c>
      <c r="K11" s="1">
        <v>1</v>
      </c>
      <c r="L11" s="1">
        <v>8</v>
      </c>
      <c r="M11" s="1">
        <v>5</v>
      </c>
      <c r="N11" s="2">
        <f t="shared" si="0"/>
        <v>0.66666666666666663</v>
      </c>
    </row>
    <row r="12" spans="1:14">
      <c r="A12" s="5">
        <v>11</v>
      </c>
      <c r="B12" s="9" t="s">
        <v>35</v>
      </c>
      <c r="C12" s="10" t="s">
        <v>36</v>
      </c>
      <c r="D12" s="20" t="s">
        <v>84</v>
      </c>
      <c r="E12" s="13" t="s">
        <v>62</v>
      </c>
      <c r="F12" s="5">
        <v>2225</v>
      </c>
      <c r="G12" s="5" t="s">
        <v>81</v>
      </c>
      <c r="H12" s="13" t="s">
        <v>89</v>
      </c>
      <c r="I12" s="13" t="s">
        <v>92</v>
      </c>
      <c r="J12" s="1">
        <v>10</v>
      </c>
      <c r="K12" s="1">
        <v>10</v>
      </c>
      <c r="L12" s="1">
        <v>8</v>
      </c>
      <c r="M12" s="1">
        <v>5</v>
      </c>
      <c r="N12" s="2">
        <f t="shared" si="0"/>
        <v>0.66666666666666663</v>
      </c>
    </row>
    <row r="13" spans="1:14">
      <c r="A13" s="5">
        <v>12</v>
      </c>
      <c r="B13" s="9" t="s">
        <v>24</v>
      </c>
      <c r="C13" s="10" t="s">
        <v>1</v>
      </c>
      <c r="D13" s="20" t="s">
        <v>84</v>
      </c>
      <c r="E13" s="13" t="s">
        <v>62</v>
      </c>
      <c r="F13" s="5">
        <v>2225</v>
      </c>
      <c r="G13" s="5" t="s">
        <v>81</v>
      </c>
      <c r="H13" s="13" t="s">
        <v>74</v>
      </c>
      <c r="I13" s="13" t="s">
        <v>91</v>
      </c>
      <c r="J13" s="1">
        <v>6</v>
      </c>
      <c r="K13" s="1">
        <v>5</v>
      </c>
      <c r="L13" s="1">
        <v>8</v>
      </c>
      <c r="M13" s="1">
        <v>5</v>
      </c>
      <c r="N13" s="2">
        <f t="shared" si="0"/>
        <v>0.66666666666666663</v>
      </c>
    </row>
    <row r="14" spans="1:14">
      <c r="A14" s="5">
        <v>13</v>
      </c>
      <c r="B14" s="11" t="s">
        <v>46</v>
      </c>
      <c r="C14" s="12" t="s">
        <v>47</v>
      </c>
      <c r="D14" s="20" t="s">
        <v>84</v>
      </c>
      <c r="E14" s="13" t="s">
        <v>76</v>
      </c>
      <c r="F14" s="5">
        <v>2860</v>
      </c>
      <c r="G14" s="5" t="s">
        <v>81</v>
      </c>
      <c r="H14" s="13" t="s">
        <v>78</v>
      </c>
      <c r="I14" s="13" t="s">
        <v>92</v>
      </c>
      <c r="J14" s="1">
        <v>5</v>
      </c>
      <c r="K14" s="1">
        <v>5</v>
      </c>
      <c r="L14" s="1">
        <v>8</v>
      </c>
      <c r="M14" s="1">
        <v>5</v>
      </c>
      <c r="N14" s="2">
        <f t="shared" si="0"/>
        <v>0.66666666666666663</v>
      </c>
    </row>
    <row r="15" spans="1:14">
      <c r="A15" s="5">
        <v>14</v>
      </c>
      <c r="B15" s="9" t="s">
        <v>27</v>
      </c>
      <c r="C15" s="10" t="s">
        <v>28</v>
      </c>
      <c r="D15" s="20" t="s">
        <v>85</v>
      </c>
      <c r="E15" s="13" t="s">
        <v>76</v>
      </c>
      <c r="F15" s="5">
        <v>2860</v>
      </c>
      <c r="G15" s="5" t="s">
        <v>81</v>
      </c>
      <c r="H15" s="13" t="s">
        <v>74</v>
      </c>
      <c r="I15" s="13" t="s">
        <v>91</v>
      </c>
      <c r="J15" s="1">
        <v>6</v>
      </c>
      <c r="K15" s="1">
        <v>4</v>
      </c>
      <c r="L15" s="1">
        <v>8</v>
      </c>
      <c r="M15" s="1">
        <v>5</v>
      </c>
      <c r="N15" s="2">
        <f t="shared" si="0"/>
        <v>0.66666666666666663</v>
      </c>
    </row>
    <row r="16" spans="1:14">
      <c r="A16" s="5">
        <v>15</v>
      </c>
      <c r="B16" s="9" t="s">
        <v>2</v>
      </c>
      <c r="C16" s="10" t="s">
        <v>3</v>
      </c>
      <c r="D16" s="20" t="s">
        <v>84</v>
      </c>
      <c r="E16" s="13" t="s">
        <v>76</v>
      </c>
      <c r="F16" s="5">
        <v>2860</v>
      </c>
      <c r="G16" s="5" t="s">
        <v>81</v>
      </c>
      <c r="H16" s="13" t="s">
        <v>90</v>
      </c>
      <c r="I16" s="13" t="s">
        <v>93</v>
      </c>
      <c r="J16" s="1">
        <v>20</v>
      </c>
      <c r="K16" s="1">
        <v>15</v>
      </c>
      <c r="L16" s="1">
        <v>8</v>
      </c>
      <c r="M16" s="1">
        <v>5</v>
      </c>
      <c r="N16" s="2">
        <f t="shared" si="0"/>
        <v>0.66666666666666663</v>
      </c>
    </row>
    <row r="17" spans="1:14">
      <c r="A17" s="5">
        <v>16</v>
      </c>
      <c r="B17" s="11" t="s">
        <v>49</v>
      </c>
      <c r="C17" s="12" t="s">
        <v>48</v>
      </c>
      <c r="D17" s="20" t="s">
        <v>84</v>
      </c>
      <c r="E17" s="13" t="s">
        <v>76</v>
      </c>
      <c r="F17" s="5">
        <v>2860</v>
      </c>
      <c r="G17" s="5" t="s">
        <v>81</v>
      </c>
      <c r="H17" s="13" t="s">
        <v>90</v>
      </c>
      <c r="I17" s="13" t="s">
        <v>93</v>
      </c>
      <c r="J17" s="1">
        <v>20</v>
      </c>
      <c r="K17" s="1">
        <v>10</v>
      </c>
      <c r="L17" s="1">
        <v>8</v>
      </c>
      <c r="M17" s="1">
        <v>5</v>
      </c>
      <c r="N17" s="2">
        <f t="shared" si="0"/>
        <v>0.66666666666666663</v>
      </c>
    </row>
    <row r="18" spans="1:14">
      <c r="A18" s="5">
        <v>17</v>
      </c>
      <c r="B18" s="9" t="s">
        <v>45</v>
      </c>
      <c r="C18" s="10">
        <v>1723384242</v>
      </c>
      <c r="D18" s="20" t="s">
        <v>84</v>
      </c>
      <c r="E18" s="13" t="s">
        <v>76</v>
      </c>
      <c r="F18" s="5">
        <v>2860</v>
      </c>
      <c r="G18" s="5" t="s">
        <v>81</v>
      </c>
      <c r="H18" s="13" t="s">
        <v>78</v>
      </c>
      <c r="I18" s="13" t="s">
        <v>92</v>
      </c>
      <c r="J18" s="1">
        <v>5</v>
      </c>
      <c r="K18" s="1">
        <v>5</v>
      </c>
      <c r="L18" s="1">
        <v>8</v>
      </c>
      <c r="M18" s="1">
        <v>5</v>
      </c>
      <c r="N18" s="2">
        <f t="shared" si="0"/>
        <v>0.66666666666666663</v>
      </c>
    </row>
    <row r="19" spans="1:14">
      <c r="A19" s="5">
        <v>18</v>
      </c>
      <c r="B19" s="9" t="s">
        <v>43</v>
      </c>
      <c r="C19" s="10" t="s">
        <v>41</v>
      </c>
      <c r="D19" s="20" t="s">
        <v>85</v>
      </c>
      <c r="E19" s="13" t="s">
        <v>63</v>
      </c>
      <c r="F19" s="5">
        <v>2830</v>
      </c>
      <c r="G19" s="5" t="s">
        <v>81</v>
      </c>
      <c r="H19" s="13" t="s">
        <v>74</v>
      </c>
      <c r="I19" s="13" t="s">
        <v>91</v>
      </c>
      <c r="J19" s="1">
        <v>6</v>
      </c>
      <c r="K19" s="1">
        <v>5</v>
      </c>
      <c r="L19" s="1">
        <v>8</v>
      </c>
      <c r="M19" s="1">
        <v>5</v>
      </c>
      <c r="N19" s="2">
        <f t="shared" si="0"/>
        <v>0.66666666666666663</v>
      </c>
    </row>
    <row r="20" spans="1:14">
      <c r="A20" s="5">
        <v>19</v>
      </c>
      <c r="B20" s="9" t="s">
        <v>39</v>
      </c>
      <c r="C20" s="10" t="s">
        <v>40</v>
      </c>
      <c r="D20" s="20" t="s">
        <v>84</v>
      </c>
      <c r="E20" s="13" t="s">
        <v>63</v>
      </c>
      <c r="F20" s="5">
        <v>2830</v>
      </c>
      <c r="G20" s="5" t="s">
        <v>81</v>
      </c>
      <c r="H20" s="13" t="s">
        <v>78</v>
      </c>
      <c r="I20" s="13" t="s">
        <v>92</v>
      </c>
      <c r="J20" s="1">
        <v>5</v>
      </c>
      <c r="K20" s="1">
        <v>5</v>
      </c>
      <c r="L20" s="1">
        <v>8</v>
      </c>
      <c r="M20" s="1">
        <v>5</v>
      </c>
      <c r="N20" s="2">
        <f t="shared" si="0"/>
        <v>0.66666666666666663</v>
      </c>
    </row>
    <row r="21" spans="1:14">
      <c r="A21" s="5">
        <v>20</v>
      </c>
      <c r="B21" s="9" t="s">
        <v>42</v>
      </c>
      <c r="C21" s="10" t="s">
        <v>37</v>
      </c>
      <c r="D21" s="20" t="s">
        <v>85</v>
      </c>
      <c r="E21" s="13" t="s">
        <v>76</v>
      </c>
      <c r="F21" s="5">
        <v>2860</v>
      </c>
      <c r="G21" s="5" t="s">
        <v>81</v>
      </c>
      <c r="H21" s="13" t="s">
        <v>78</v>
      </c>
      <c r="I21" s="13" t="s">
        <v>92</v>
      </c>
      <c r="J21" s="1">
        <v>5</v>
      </c>
      <c r="K21" s="1">
        <v>5</v>
      </c>
      <c r="L21" s="1">
        <v>8</v>
      </c>
      <c r="M21" s="1">
        <v>5</v>
      </c>
      <c r="N21" s="2">
        <f t="shared" si="0"/>
        <v>0.66666666666666663</v>
      </c>
    </row>
    <row r="22" spans="1:14">
      <c r="A22" s="5">
        <v>21</v>
      </c>
      <c r="B22" s="9" t="s">
        <v>11</v>
      </c>
      <c r="C22" s="10" t="s">
        <v>12</v>
      </c>
      <c r="D22" s="20" t="s">
        <v>84</v>
      </c>
      <c r="E22" s="13" t="s">
        <v>62</v>
      </c>
      <c r="F22" s="5">
        <v>2225</v>
      </c>
      <c r="G22" s="5" t="s">
        <v>81</v>
      </c>
      <c r="H22" s="13" t="s">
        <v>89</v>
      </c>
      <c r="I22" s="13" t="s">
        <v>92</v>
      </c>
      <c r="J22" s="1">
        <v>10</v>
      </c>
      <c r="K22" s="1">
        <v>10</v>
      </c>
      <c r="L22" s="1">
        <v>8</v>
      </c>
      <c r="M22" s="1">
        <v>5</v>
      </c>
      <c r="N22" s="2">
        <f t="shared" si="0"/>
        <v>0.66666666666666663</v>
      </c>
    </row>
    <row r="23" spans="1:14">
      <c r="A23" s="5">
        <v>22</v>
      </c>
      <c r="B23" s="11" t="s">
        <v>56</v>
      </c>
      <c r="C23" s="12" t="s">
        <v>30</v>
      </c>
      <c r="D23" s="20" t="s">
        <v>84</v>
      </c>
      <c r="E23" s="13" t="s">
        <v>62</v>
      </c>
      <c r="F23" s="5">
        <v>2225</v>
      </c>
      <c r="G23" s="5" t="s">
        <v>81</v>
      </c>
      <c r="H23" s="13" t="s">
        <v>71</v>
      </c>
      <c r="I23" s="13" t="s">
        <v>92</v>
      </c>
      <c r="J23" s="1">
        <v>10</v>
      </c>
      <c r="K23" s="1">
        <v>10</v>
      </c>
      <c r="L23" s="1">
        <v>8</v>
      </c>
      <c r="M23" s="1">
        <v>5</v>
      </c>
      <c r="N23" s="2">
        <f t="shared" si="0"/>
        <v>0.66666666666666663</v>
      </c>
    </row>
    <row r="24" spans="1:14">
      <c r="A24" s="5">
        <v>23</v>
      </c>
      <c r="B24" s="9" t="s">
        <v>20</v>
      </c>
      <c r="C24" s="10" t="s">
        <v>0</v>
      </c>
      <c r="D24" s="20" t="s">
        <v>84</v>
      </c>
      <c r="E24" s="13" t="s">
        <v>61</v>
      </c>
      <c r="F24" s="5">
        <v>15</v>
      </c>
      <c r="G24" s="5" t="s">
        <v>60</v>
      </c>
      <c r="H24" s="13" t="s">
        <v>89</v>
      </c>
      <c r="I24" s="13" t="s">
        <v>92</v>
      </c>
      <c r="J24" s="1">
        <v>10</v>
      </c>
      <c r="K24" s="1">
        <v>10</v>
      </c>
      <c r="L24" s="1">
        <v>8</v>
      </c>
      <c r="M24" s="1">
        <v>5</v>
      </c>
      <c r="N24" s="2">
        <f t="shared" si="0"/>
        <v>0.66666666666666663</v>
      </c>
    </row>
    <row r="25" spans="1:14">
      <c r="A25" s="5">
        <v>24</v>
      </c>
      <c r="B25" s="9" t="s">
        <v>25</v>
      </c>
      <c r="C25" s="10" t="s">
        <v>7</v>
      </c>
      <c r="D25" s="20" t="s">
        <v>84</v>
      </c>
      <c r="E25" s="13" t="s">
        <v>61</v>
      </c>
      <c r="F25" s="5">
        <v>15</v>
      </c>
      <c r="G25" s="5" t="s">
        <v>60</v>
      </c>
      <c r="H25" s="13" t="s">
        <v>74</v>
      </c>
      <c r="I25" s="13" t="s">
        <v>91</v>
      </c>
      <c r="J25" s="1">
        <v>6</v>
      </c>
      <c r="K25" s="1">
        <v>6</v>
      </c>
      <c r="L25" s="1">
        <v>8</v>
      </c>
      <c r="M25" s="1">
        <v>5</v>
      </c>
      <c r="N25" s="2">
        <f t="shared" si="0"/>
        <v>0.66666666666666663</v>
      </c>
    </row>
    <row r="26" spans="1:14">
      <c r="A26" s="5">
        <v>25</v>
      </c>
      <c r="B26" s="9" t="s">
        <v>21</v>
      </c>
      <c r="C26" s="10" t="s">
        <v>8</v>
      </c>
      <c r="D26" s="20" t="s">
        <v>84</v>
      </c>
      <c r="E26" s="13" t="s">
        <v>61</v>
      </c>
      <c r="F26" s="5">
        <v>15</v>
      </c>
      <c r="G26" s="5" t="s">
        <v>60</v>
      </c>
      <c r="H26" s="13" t="s">
        <v>74</v>
      </c>
      <c r="I26" s="13" t="s">
        <v>91</v>
      </c>
      <c r="J26" s="1">
        <v>6</v>
      </c>
      <c r="K26" s="1">
        <v>6</v>
      </c>
      <c r="L26" s="1">
        <v>8</v>
      </c>
      <c r="M26" s="1">
        <v>5</v>
      </c>
      <c r="N26" s="2">
        <f t="shared" si="0"/>
        <v>0.66666666666666663</v>
      </c>
    </row>
    <row r="27" spans="1:14">
      <c r="A27" s="5">
        <v>26</v>
      </c>
      <c r="B27" s="9" t="s">
        <v>13</v>
      </c>
      <c r="C27" s="10" t="s">
        <v>14</v>
      </c>
      <c r="D27" s="20" t="s">
        <v>84</v>
      </c>
      <c r="E27" s="13" t="s">
        <v>62</v>
      </c>
      <c r="F27" s="5">
        <v>2225</v>
      </c>
      <c r="G27" s="5" t="s">
        <v>81</v>
      </c>
      <c r="H27" s="13" t="s">
        <v>71</v>
      </c>
      <c r="I27" s="13" t="s">
        <v>92</v>
      </c>
      <c r="J27" s="1">
        <v>10</v>
      </c>
      <c r="K27" s="1">
        <v>10</v>
      </c>
      <c r="L27" s="1">
        <v>8</v>
      </c>
      <c r="M27" s="1">
        <v>5</v>
      </c>
      <c r="N27" s="2">
        <f t="shared" si="0"/>
        <v>0.66666666666666663</v>
      </c>
    </row>
    <row r="28" spans="1:14">
      <c r="A28" s="5">
        <v>27</v>
      </c>
      <c r="B28" s="11" t="s">
        <v>55</v>
      </c>
      <c r="C28" s="14">
        <v>1705619631</v>
      </c>
      <c r="D28" s="20" t="s">
        <v>84</v>
      </c>
      <c r="E28" s="13" t="s">
        <v>64</v>
      </c>
      <c r="F28" s="5">
        <v>950</v>
      </c>
      <c r="G28" s="5" t="s">
        <v>80</v>
      </c>
      <c r="H28" s="13" t="s">
        <v>73</v>
      </c>
      <c r="I28" s="13" t="s">
        <v>94</v>
      </c>
      <c r="J28" s="1">
        <v>2</v>
      </c>
      <c r="K28" s="1">
        <v>2</v>
      </c>
      <c r="L28" s="1">
        <v>8</v>
      </c>
      <c r="M28" s="1">
        <v>5</v>
      </c>
      <c r="N28" s="2">
        <f t="shared" si="0"/>
        <v>0.66666666666666663</v>
      </c>
    </row>
    <row r="29" spans="1:14">
      <c r="A29" s="5">
        <v>28</v>
      </c>
      <c r="B29" s="11" t="s">
        <v>54</v>
      </c>
      <c r="C29" s="14">
        <v>1712673829</v>
      </c>
      <c r="D29" s="20" t="s">
        <v>84</v>
      </c>
      <c r="E29" s="13" t="s">
        <v>65</v>
      </c>
      <c r="F29" s="5">
        <v>2668</v>
      </c>
      <c r="G29" s="5" t="s">
        <v>80</v>
      </c>
      <c r="H29" s="13" t="s">
        <v>73</v>
      </c>
      <c r="I29" s="13" t="s">
        <v>94</v>
      </c>
      <c r="J29" s="1">
        <v>2</v>
      </c>
      <c r="K29" s="1">
        <v>2</v>
      </c>
      <c r="L29" s="1">
        <v>8</v>
      </c>
      <c r="M29" s="1">
        <v>5</v>
      </c>
      <c r="N29" s="2">
        <f t="shared" si="0"/>
        <v>0.66666666666666663</v>
      </c>
    </row>
    <row r="30" spans="1:14">
      <c r="A30" s="5">
        <v>29</v>
      </c>
      <c r="B30" s="6" t="s">
        <v>44</v>
      </c>
      <c r="C30" s="7" t="s">
        <v>38</v>
      </c>
      <c r="D30" s="20" t="s">
        <v>84</v>
      </c>
      <c r="E30" s="13" t="s">
        <v>76</v>
      </c>
      <c r="F30" s="5">
        <v>2860</v>
      </c>
      <c r="G30" s="5" t="s">
        <v>81</v>
      </c>
      <c r="H30" s="13" t="s">
        <v>71</v>
      </c>
      <c r="I30" s="13" t="s">
        <v>92</v>
      </c>
      <c r="J30" s="1">
        <v>10</v>
      </c>
      <c r="K30" s="1">
        <v>10</v>
      </c>
      <c r="L30" s="1">
        <v>8</v>
      </c>
      <c r="M30" s="1">
        <v>5</v>
      </c>
      <c r="N30" s="2">
        <f t="shared" si="0"/>
        <v>0.66666666666666663</v>
      </c>
    </row>
    <row r="31" spans="1:14">
      <c r="A31" s="5">
        <v>30</v>
      </c>
      <c r="B31" s="9" t="s">
        <v>9</v>
      </c>
      <c r="C31" s="10" t="s">
        <v>10</v>
      </c>
      <c r="D31" s="20" t="s">
        <v>84</v>
      </c>
      <c r="E31" s="13" t="s">
        <v>60</v>
      </c>
      <c r="F31" s="5">
        <v>2135</v>
      </c>
      <c r="G31" s="5" t="s">
        <v>60</v>
      </c>
      <c r="H31" s="13" t="s">
        <v>89</v>
      </c>
      <c r="I31" s="13" t="s">
        <v>92</v>
      </c>
      <c r="J31" s="1">
        <v>10</v>
      </c>
      <c r="K31" s="1">
        <v>10</v>
      </c>
      <c r="L31" s="1">
        <v>8</v>
      </c>
      <c r="M31" s="1">
        <v>5</v>
      </c>
      <c r="N31" s="2">
        <f t="shared" si="0"/>
        <v>0.66666666666666663</v>
      </c>
    </row>
    <row r="32" spans="1:14">
      <c r="H32" s="19"/>
      <c r="I32" s="19"/>
    </row>
    <row r="33" spans="8:9">
      <c r="H33" s="19"/>
      <c r="I33" s="19"/>
    </row>
    <row r="34" spans="8:9">
      <c r="H34" s="19"/>
      <c r="I34" s="19"/>
    </row>
    <row r="35" spans="8:9">
      <c r="H35" s="19"/>
      <c r="I35" s="19"/>
    </row>
  </sheetData>
  <autoFilter ref="A1:N3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6"/>
  <sheetViews>
    <sheetView workbookViewId="0">
      <selection activeCell="N3" sqref="N3"/>
    </sheetView>
  </sheetViews>
  <sheetFormatPr baseColWidth="10" defaultRowHeight="13.8"/>
  <cols>
    <col min="1" max="1" width="10.59765625" customWidth="1"/>
    <col min="2" max="2" width="45.59765625" customWidth="1"/>
    <col min="3" max="3" width="15.69921875" customWidth="1"/>
    <col min="4" max="4" width="26.3984375" customWidth="1"/>
    <col min="5" max="12" width="7.69921875" customWidth="1"/>
  </cols>
  <sheetData>
    <row r="1" spans="1:14">
      <c r="A1" s="45" t="s">
        <v>82</v>
      </c>
      <c r="B1" s="46" t="s">
        <v>17</v>
      </c>
      <c r="C1" s="47" t="s">
        <v>59</v>
      </c>
      <c r="D1" s="46" t="s">
        <v>67</v>
      </c>
      <c r="E1" s="44" t="s">
        <v>106</v>
      </c>
      <c r="F1" s="44"/>
      <c r="G1" s="44"/>
      <c r="H1" s="44"/>
      <c r="I1" s="44"/>
      <c r="J1" s="44"/>
      <c r="K1" s="44"/>
      <c r="L1" s="44"/>
      <c r="M1" s="43" t="s">
        <v>109</v>
      </c>
      <c r="N1" s="43" t="s">
        <v>107</v>
      </c>
    </row>
    <row r="2" spans="1:14" ht="27.6">
      <c r="A2" s="45"/>
      <c r="B2" s="46"/>
      <c r="C2" s="47"/>
      <c r="D2" s="46"/>
      <c r="E2" s="22" t="s">
        <v>98</v>
      </c>
      <c r="F2" s="22" t="s">
        <v>99</v>
      </c>
      <c r="G2" s="22" t="s">
        <v>100</v>
      </c>
      <c r="H2" s="22" t="s">
        <v>101</v>
      </c>
      <c r="I2" s="22" t="s">
        <v>102</v>
      </c>
      <c r="J2" s="22" t="s">
        <v>103</v>
      </c>
      <c r="K2" s="22" t="s">
        <v>104</v>
      </c>
      <c r="L2" s="22" t="s">
        <v>105</v>
      </c>
      <c r="M2" s="43"/>
      <c r="N2" s="43"/>
    </row>
    <row r="3" spans="1:14">
      <c r="A3" s="5">
        <v>1</v>
      </c>
      <c r="B3" s="11" t="s">
        <v>57</v>
      </c>
      <c r="C3" s="13" t="s">
        <v>62</v>
      </c>
      <c r="D3" s="13" t="s">
        <v>89</v>
      </c>
      <c r="E3">
        <v>8</v>
      </c>
      <c r="F3">
        <v>10</v>
      </c>
      <c r="G3">
        <v>9</v>
      </c>
      <c r="H3">
        <v>14</v>
      </c>
      <c r="I3">
        <v>16</v>
      </c>
      <c r="J3">
        <v>14</v>
      </c>
      <c r="K3">
        <v>18</v>
      </c>
      <c r="L3">
        <v>17</v>
      </c>
      <c r="M3">
        <f>SUM(E3:L3)</f>
        <v>106</v>
      </c>
      <c r="N3" s="23">
        <f>M3/60</f>
        <v>1.7666666666666666</v>
      </c>
    </row>
    <row r="4" spans="1:14">
      <c r="A4" s="5">
        <v>2</v>
      </c>
      <c r="B4" s="6" t="s">
        <v>32</v>
      </c>
      <c r="C4" s="13" t="s">
        <v>61</v>
      </c>
      <c r="D4" s="13" t="s">
        <v>90</v>
      </c>
      <c r="E4">
        <v>1</v>
      </c>
      <c r="F4">
        <v>3</v>
      </c>
      <c r="G4">
        <v>15</v>
      </c>
      <c r="H4">
        <v>7</v>
      </c>
      <c r="I4">
        <v>2</v>
      </c>
      <c r="J4">
        <v>1</v>
      </c>
      <c r="K4">
        <v>4</v>
      </c>
      <c r="L4">
        <v>3</v>
      </c>
      <c r="M4">
        <f t="shared" ref="M4:M32" si="0">SUM(E4:L4)</f>
        <v>36</v>
      </c>
      <c r="N4" s="23">
        <f t="shared" ref="N4:N32" si="1">M4/60</f>
        <v>0.6</v>
      </c>
    </row>
    <row r="5" spans="1:14">
      <c r="A5" s="5">
        <v>3</v>
      </c>
      <c r="B5" s="9" t="s">
        <v>15</v>
      </c>
      <c r="C5" s="13" t="s">
        <v>60</v>
      </c>
      <c r="D5" s="13" t="s">
        <v>78</v>
      </c>
      <c r="E5">
        <v>0</v>
      </c>
      <c r="F5">
        <v>20</v>
      </c>
      <c r="G5">
        <v>15</v>
      </c>
      <c r="H5">
        <v>13</v>
      </c>
      <c r="I5">
        <v>3</v>
      </c>
      <c r="J5">
        <v>2</v>
      </c>
      <c r="K5">
        <v>3</v>
      </c>
      <c r="L5">
        <v>0</v>
      </c>
      <c r="M5">
        <f t="shared" si="0"/>
        <v>56</v>
      </c>
      <c r="N5" s="23">
        <f t="shared" si="1"/>
        <v>0.93333333333333335</v>
      </c>
    </row>
    <row r="6" spans="1:14">
      <c r="A6" s="5">
        <v>4</v>
      </c>
      <c r="B6" s="9" t="s">
        <v>26</v>
      </c>
      <c r="C6" s="13" t="s">
        <v>76</v>
      </c>
      <c r="D6" s="13" t="s">
        <v>90</v>
      </c>
      <c r="E6">
        <v>1</v>
      </c>
      <c r="F6">
        <v>1</v>
      </c>
      <c r="G6">
        <v>15</v>
      </c>
      <c r="H6">
        <v>12</v>
      </c>
      <c r="I6">
        <v>3</v>
      </c>
      <c r="J6">
        <v>2</v>
      </c>
      <c r="K6">
        <v>3</v>
      </c>
      <c r="L6">
        <v>5</v>
      </c>
      <c r="M6">
        <f t="shared" si="0"/>
        <v>42</v>
      </c>
      <c r="N6" s="23">
        <f t="shared" si="1"/>
        <v>0.7</v>
      </c>
    </row>
    <row r="7" spans="1:14">
      <c r="A7" s="5">
        <v>5</v>
      </c>
      <c r="B7" s="9" t="s">
        <v>33</v>
      </c>
      <c r="C7" s="13" t="s">
        <v>62</v>
      </c>
      <c r="D7" s="13" t="s">
        <v>71</v>
      </c>
      <c r="E7">
        <v>0</v>
      </c>
      <c r="F7">
        <v>15</v>
      </c>
      <c r="G7">
        <v>17</v>
      </c>
      <c r="H7">
        <v>19</v>
      </c>
      <c r="I7">
        <v>1</v>
      </c>
      <c r="J7">
        <v>5</v>
      </c>
      <c r="K7">
        <v>20</v>
      </c>
      <c r="L7">
        <v>10</v>
      </c>
      <c r="M7">
        <f t="shared" si="0"/>
        <v>87</v>
      </c>
      <c r="N7" s="23">
        <f t="shared" si="1"/>
        <v>1.45</v>
      </c>
    </row>
    <row r="8" spans="1:14">
      <c r="A8" s="5">
        <v>6</v>
      </c>
      <c r="B8" s="11" t="s">
        <v>50</v>
      </c>
      <c r="C8" s="13" t="s">
        <v>76</v>
      </c>
      <c r="D8" s="13" t="s">
        <v>90</v>
      </c>
      <c r="E8">
        <v>3</v>
      </c>
      <c r="F8">
        <v>1</v>
      </c>
      <c r="G8">
        <v>16</v>
      </c>
      <c r="H8">
        <v>16</v>
      </c>
      <c r="I8">
        <v>5</v>
      </c>
      <c r="J8">
        <v>5</v>
      </c>
      <c r="K8">
        <v>6</v>
      </c>
      <c r="L8">
        <v>4</v>
      </c>
      <c r="M8">
        <f t="shared" si="0"/>
        <v>56</v>
      </c>
      <c r="N8" s="23">
        <f t="shared" si="1"/>
        <v>0.93333333333333335</v>
      </c>
    </row>
    <row r="9" spans="1:14">
      <c r="A9" s="5">
        <v>7</v>
      </c>
      <c r="B9" s="9" t="s">
        <v>18</v>
      </c>
      <c r="C9" s="13" t="s">
        <v>76</v>
      </c>
      <c r="D9" s="13" t="s">
        <v>71</v>
      </c>
      <c r="E9">
        <v>10</v>
      </c>
      <c r="F9">
        <v>20</v>
      </c>
      <c r="G9">
        <v>20</v>
      </c>
      <c r="H9">
        <v>13</v>
      </c>
      <c r="I9">
        <v>3</v>
      </c>
      <c r="J9">
        <v>0</v>
      </c>
      <c r="K9">
        <v>22</v>
      </c>
      <c r="L9">
        <v>15</v>
      </c>
      <c r="M9">
        <f t="shared" si="0"/>
        <v>103</v>
      </c>
      <c r="N9" s="23">
        <f t="shared" si="1"/>
        <v>1.7166666666666666</v>
      </c>
    </row>
    <row r="10" spans="1:14">
      <c r="A10" s="5">
        <v>8</v>
      </c>
      <c r="B10" s="9" t="s">
        <v>72</v>
      </c>
      <c r="C10" s="13" t="s">
        <v>62</v>
      </c>
      <c r="D10" s="13" t="s">
        <v>73</v>
      </c>
      <c r="E10">
        <v>16</v>
      </c>
      <c r="F10">
        <v>20</v>
      </c>
      <c r="G10">
        <v>30</v>
      </c>
      <c r="H10">
        <v>30</v>
      </c>
      <c r="I10">
        <v>33</v>
      </c>
      <c r="J10">
        <v>33</v>
      </c>
      <c r="K10">
        <v>36</v>
      </c>
      <c r="L10">
        <v>19</v>
      </c>
      <c r="M10">
        <f t="shared" si="0"/>
        <v>217</v>
      </c>
      <c r="N10" s="23">
        <f t="shared" si="1"/>
        <v>3.6166666666666667</v>
      </c>
    </row>
    <row r="11" spans="1:14">
      <c r="A11" s="5">
        <v>9</v>
      </c>
      <c r="B11" s="9" t="s">
        <v>31</v>
      </c>
      <c r="C11" s="13" t="s">
        <v>62</v>
      </c>
      <c r="D11" s="13" t="s">
        <v>71</v>
      </c>
      <c r="E11">
        <v>0</v>
      </c>
      <c r="F11">
        <v>19</v>
      </c>
      <c r="G11">
        <v>18</v>
      </c>
      <c r="H11">
        <v>16</v>
      </c>
      <c r="I11">
        <v>2</v>
      </c>
      <c r="J11">
        <v>0</v>
      </c>
      <c r="K11">
        <v>20</v>
      </c>
      <c r="L11">
        <v>10</v>
      </c>
      <c r="M11">
        <f t="shared" si="0"/>
        <v>85</v>
      </c>
      <c r="N11" s="23">
        <f t="shared" si="1"/>
        <v>1.4166666666666667</v>
      </c>
    </row>
    <row r="12" spans="1:14">
      <c r="A12" s="5">
        <v>10</v>
      </c>
      <c r="B12" s="9" t="s">
        <v>22</v>
      </c>
      <c r="C12" s="13" t="s">
        <v>62</v>
      </c>
      <c r="D12" s="13" t="s">
        <v>73</v>
      </c>
      <c r="E12">
        <v>17</v>
      </c>
      <c r="F12">
        <v>21</v>
      </c>
      <c r="G12">
        <v>28</v>
      </c>
      <c r="H12">
        <v>29</v>
      </c>
      <c r="I12">
        <v>32</v>
      </c>
      <c r="J12">
        <v>35</v>
      </c>
      <c r="K12">
        <v>40</v>
      </c>
      <c r="L12">
        <v>18</v>
      </c>
      <c r="M12">
        <f t="shared" si="0"/>
        <v>220</v>
      </c>
      <c r="N12" s="23">
        <f t="shared" si="1"/>
        <v>3.6666666666666665</v>
      </c>
    </row>
    <row r="13" spans="1:14">
      <c r="A13" s="5">
        <v>11</v>
      </c>
      <c r="B13" s="9" t="s">
        <v>35</v>
      </c>
      <c r="C13" s="13" t="s">
        <v>62</v>
      </c>
      <c r="D13" s="13" t="s">
        <v>89</v>
      </c>
      <c r="E13">
        <v>9</v>
      </c>
      <c r="F13">
        <v>9</v>
      </c>
      <c r="G13">
        <v>15</v>
      </c>
      <c r="H13">
        <v>13</v>
      </c>
      <c r="I13">
        <v>15</v>
      </c>
      <c r="J13">
        <v>16</v>
      </c>
      <c r="K13">
        <v>12</v>
      </c>
      <c r="L13">
        <v>15</v>
      </c>
      <c r="M13">
        <f t="shared" si="0"/>
        <v>104</v>
      </c>
      <c r="N13" s="23">
        <f t="shared" si="1"/>
        <v>1.7333333333333334</v>
      </c>
    </row>
    <row r="14" spans="1:14">
      <c r="A14" s="5">
        <v>12</v>
      </c>
      <c r="B14" s="9" t="s">
        <v>24</v>
      </c>
      <c r="C14" s="13" t="s">
        <v>62</v>
      </c>
      <c r="D14" s="13" t="s">
        <v>74</v>
      </c>
      <c r="E14">
        <v>9</v>
      </c>
      <c r="F14">
        <v>12</v>
      </c>
      <c r="G14">
        <v>15</v>
      </c>
      <c r="H14">
        <v>18</v>
      </c>
      <c r="I14">
        <v>10</v>
      </c>
      <c r="J14">
        <v>13</v>
      </c>
      <c r="K14">
        <v>16</v>
      </c>
      <c r="L14">
        <v>10</v>
      </c>
      <c r="M14">
        <f t="shared" si="0"/>
        <v>103</v>
      </c>
      <c r="N14" s="23">
        <f t="shared" si="1"/>
        <v>1.7166666666666666</v>
      </c>
    </row>
    <row r="15" spans="1:14">
      <c r="A15" s="5">
        <v>13</v>
      </c>
      <c r="B15" s="11" t="s">
        <v>46</v>
      </c>
      <c r="C15" s="13" t="s">
        <v>76</v>
      </c>
      <c r="D15" s="13" t="s">
        <v>78</v>
      </c>
      <c r="E15">
        <v>0</v>
      </c>
      <c r="F15">
        <v>15</v>
      </c>
      <c r="G15">
        <v>15</v>
      </c>
      <c r="H15">
        <v>17</v>
      </c>
      <c r="I15">
        <v>6</v>
      </c>
      <c r="J15">
        <v>4</v>
      </c>
      <c r="K15">
        <v>5</v>
      </c>
      <c r="L15">
        <v>0</v>
      </c>
      <c r="M15">
        <f t="shared" si="0"/>
        <v>62</v>
      </c>
      <c r="N15" s="23">
        <f t="shared" si="1"/>
        <v>1.0333333333333334</v>
      </c>
    </row>
    <row r="16" spans="1:14">
      <c r="A16" s="5">
        <v>14</v>
      </c>
      <c r="B16" s="9" t="s">
        <v>27</v>
      </c>
      <c r="C16" s="13" t="s">
        <v>76</v>
      </c>
      <c r="D16" s="13" t="s">
        <v>74</v>
      </c>
      <c r="E16">
        <v>6</v>
      </c>
      <c r="F16">
        <v>15</v>
      </c>
      <c r="G16">
        <v>18</v>
      </c>
      <c r="H16">
        <v>19</v>
      </c>
      <c r="I16">
        <v>12</v>
      </c>
      <c r="J16">
        <v>15</v>
      </c>
      <c r="K16">
        <v>18</v>
      </c>
      <c r="L16">
        <v>16</v>
      </c>
      <c r="M16">
        <f t="shared" si="0"/>
        <v>119</v>
      </c>
      <c r="N16" s="23">
        <f t="shared" si="1"/>
        <v>1.9833333333333334</v>
      </c>
    </row>
    <row r="17" spans="1:14">
      <c r="A17" s="5">
        <v>15</v>
      </c>
      <c r="B17" s="9" t="s">
        <v>2</v>
      </c>
      <c r="C17" s="13" t="s">
        <v>76</v>
      </c>
      <c r="D17" s="13" t="s">
        <v>90</v>
      </c>
      <c r="E17">
        <v>2</v>
      </c>
      <c r="F17">
        <v>6</v>
      </c>
      <c r="G17">
        <v>18</v>
      </c>
      <c r="H17">
        <v>15</v>
      </c>
      <c r="I17">
        <v>4</v>
      </c>
      <c r="J17">
        <v>9</v>
      </c>
      <c r="K17">
        <v>9</v>
      </c>
      <c r="L17">
        <v>5</v>
      </c>
      <c r="M17">
        <f t="shared" si="0"/>
        <v>68</v>
      </c>
      <c r="N17" s="23">
        <f t="shared" si="1"/>
        <v>1.1333333333333333</v>
      </c>
    </row>
    <row r="18" spans="1:14">
      <c r="A18" s="5">
        <v>16</v>
      </c>
      <c r="B18" s="11" t="s">
        <v>49</v>
      </c>
      <c r="C18" s="13" t="s">
        <v>76</v>
      </c>
      <c r="D18" s="13" t="s">
        <v>90</v>
      </c>
      <c r="E18">
        <v>5</v>
      </c>
      <c r="F18">
        <v>8</v>
      </c>
      <c r="G18">
        <v>17</v>
      </c>
      <c r="H18">
        <v>18</v>
      </c>
      <c r="I18">
        <v>6</v>
      </c>
      <c r="J18">
        <v>8</v>
      </c>
      <c r="K18">
        <v>2</v>
      </c>
      <c r="L18">
        <v>8</v>
      </c>
      <c r="M18">
        <f t="shared" si="0"/>
        <v>72</v>
      </c>
      <c r="N18" s="23">
        <f t="shared" si="1"/>
        <v>1.2</v>
      </c>
    </row>
    <row r="19" spans="1:14">
      <c r="A19" s="5">
        <v>17</v>
      </c>
      <c r="B19" s="9" t="s">
        <v>45</v>
      </c>
      <c r="C19" s="13" t="s">
        <v>76</v>
      </c>
      <c r="D19" s="13" t="s">
        <v>78</v>
      </c>
      <c r="E19">
        <v>0</v>
      </c>
      <c r="F19">
        <v>16</v>
      </c>
      <c r="G19">
        <v>14</v>
      </c>
      <c r="H19">
        <v>16</v>
      </c>
      <c r="I19">
        <v>0</v>
      </c>
      <c r="J19">
        <v>6</v>
      </c>
      <c r="K19">
        <v>4</v>
      </c>
      <c r="L19">
        <v>1</v>
      </c>
      <c r="M19">
        <f t="shared" si="0"/>
        <v>57</v>
      </c>
      <c r="N19" s="23">
        <f t="shared" si="1"/>
        <v>0.95</v>
      </c>
    </row>
    <row r="20" spans="1:14">
      <c r="A20" s="5">
        <v>18</v>
      </c>
      <c r="B20" s="9" t="s">
        <v>43</v>
      </c>
      <c r="C20" s="13" t="s">
        <v>63</v>
      </c>
      <c r="D20" s="13" t="s">
        <v>74</v>
      </c>
      <c r="E20">
        <v>15</v>
      </c>
      <c r="F20">
        <v>13</v>
      </c>
      <c r="G20">
        <v>17</v>
      </c>
      <c r="H20">
        <v>19</v>
      </c>
      <c r="I20">
        <v>15</v>
      </c>
      <c r="J20">
        <v>16</v>
      </c>
      <c r="K20">
        <v>20</v>
      </c>
      <c r="L20">
        <v>10</v>
      </c>
      <c r="M20">
        <f t="shared" si="0"/>
        <v>125</v>
      </c>
      <c r="N20" s="23">
        <f t="shared" si="1"/>
        <v>2.0833333333333335</v>
      </c>
    </row>
    <row r="21" spans="1:14">
      <c r="A21" s="5">
        <v>19</v>
      </c>
      <c r="B21" s="9" t="s">
        <v>39</v>
      </c>
      <c r="C21" s="13" t="s">
        <v>63</v>
      </c>
      <c r="D21" s="13" t="s">
        <v>78</v>
      </c>
      <c r="E21">
        <v>0</v>
      </c>
      <c r="F21">
        <v>13</v>
      </c>
      <c r="G21">
        <v>16</v>
      </c>
      <c r="H21">
        <v>18</v>
      </c>
      <c r="I21">
        <v>1</v>
      </c>
      <c r="J21">
        <v>6</v>
      </c>
      <c r="K21">
        <v>7</v>
      </c>
      <c r="L21">
        <v>0</v>
      </c>
      <c r="M21">
        <f t="shared" si="0"/>
        <v>61</v>
      </c>
      <c r="N21" s="23">
        <f t="shared" si="1"/>
        <v>1.0166666666666666</v>
      </c>
    </row>
    <row r="22" spans="1:14">
      <c r="A22" s="5">
        <v>20</v>
      </c>
      <c r="B22" s="9" t="s">
        <v>42</v>
      </c>
      <c r="C22" s="13" t="s">
        <v>76</v>
      </c>
      <c r="D22" s="13" t="s">
        <v>78</v>
      </c>
      <c r="E22">
        <v>0</v>
      </c>
      <c r="F22">
        <v>12</v>
      </c>
      <c r="G22">
        <v>15</v>
      </c>
      <c r="H22">
        <v>15</v>
      </c>
      <c r="I22">
        <v>1</v>
      </c>
      <c r="J22">
        <v>7</v>
      </c>
      <c r="K22">
        <v>6</v>
      </c>
      <c r="L22">
        <v>2</v>
      </c>
      <c r="M22">
        <f t="shared" si="0"/>
        <v>58</v>
      </c>
      <c r="N22" s="23">
        <f t="shared" si="1"/>
        <v>0.96666666666666667</v>
      </c>
    </row>
    <row r="23" spans="1:14">
      <c r="A23" s="5">
        <v>21</v>
      </c>
      <c r="B23" s="9" t="s">
        <v>11</v>
      </c>
      <c r="C23" s="13" t="s">
        <v>62</v>
      </c>
      <c r="D23" s="13" t="s">
        <v>89</v>
      </c>
      <c r="E23">
        <v>8</v>
      </c>
      <c r="F23">
        <v>6</v>
      </c>
      <c r="G23">
        <v>8</v>
      </c>
      <c r="H23">
        <v>14</v>
      </c>
      <c r="I23">
        <v>13</v>
      </c>
      <c r="J23">
        <v>15</v>
      </c>
      <c r="K23">
        <v>16</v>
      </c>
      <c r="L23">
        <v>12</v>
      </c>
      <c r="M23">
        <f t="shared" si="0"/>
        <v>92</v>
      </c>
      <c r="N23" s="23">
        <f t="shared" si="1"/>
        <v>1.5333333333333334</v>
      </c>
    </row>
    <row r="24" spans="1:14">
      <c r="A24" s="5">
        <v>22</v>
      </c>
      <c r="B24" s="11" t="s">
        <v>56</v>
      </c>
      <c r="C24" s="13" t="s">
        <v>62</v>
      </c>
      <c r="D24" s="13" t="s">
        <v>71</v>
      </c>
      <c r="E24">
        <v>0</v>
      </c>
      <c r="F24">
        <v>19</v>
      </c>
      <c r="G24">
        <v>19</v>
      </c>
      <c r="H24">
        <v>15</v>
      </c>
      <c r="I24">
        <v>1</v>
      </c>
      <c r="J24">
        <v>6</v>
      </c>
      <c r="K24">
        <v>20</v>
      </c>
      <c r="L24">
        <v>5</v>
      </c>
      <c r="M24">
        <f t="shared" si="0"/>
        <v>85</v>
      </c>
      <c r="N24" s="23">
        <f t="shared" si="1"/>
        <v>1.4166666666666667</v>
      </c>
    </row>
    <row r="25" spans="1:14">
      <c r="A25" s="5">
        <v>23</v>
      </c>
      <c r="B25" s="9" t="s">
        <v>20</v>
      </c>
      <c r="C25" s="13" t="s">
        <v>61</v>
      </c>
      <c r="D25" s="13" t="s">
        <v>89</v>
      </c>
      <c r="E25">
        <v>9</v>
      </c>
      <c r="F25">
        <v>10</v>
      </c>
      <c r="G25">
        <v>9</v>
      </c>
      <c r="H25">
        <v>12</v>
      </c>
      <c r="I25">
        <v>13</v>
      </c>
      <c r="J25">
        <v>10</v>
      </c>
      <c r="K25">
        <v>12</v>
      </c>
      <c r="L25">
        <v>11</v>
      </c>
      <c r="M25">
        <f t="shared" si="0"/>
        <v>86</v>
      </c>
      <c r="N25" s="23">
        <f t="shared" si="1"/>
        <v>1.4333333333333333</v>
      </c>
    </row>
    <row r="26" spans="1:14">
      <c r="A26" s="5">
        <v>24</v>
      </c>
      <c r="B26" s="9" t="s">
        <v>25</v>
      </c>
      <c r="C26" s="13" t="s">
        <v>61</v>
      </c>
      <c r="D26" s="13" t="s">
        <v>74</v>
      </c>
      <c r="E26">
        <v>9</v>
      </c>
      <c r="F26">
        <v>16</v>
      </c>
      <c r="G26">
        <v>16</v>
      </c>
      <c r="H26">
        <v>19</v>
      </c>
      <c r="I26">
        <v>10</v>
      </c>
      <c r="J26">
        <v>12</v>
      </c>
      <c r="K26">
        <v>10</v>
      </c>
      <c r="L26">
        <v>12</v>
      </c>
      <c r="M26">
        <f t="shared" si="0"/>
        <v>104</v>
      </c>
      <c r="N26" s="23">
        <f t="shared" si="1"/>
        <v>1.7333333333333334</v>
      </c>
    </row>
    <row r="27" spans="1:14">
      <c r="A27" s="5">
        <v>25</v>
      </c>
      <c r="B27" s="9" t="s">
        <v>21</v>
      </c>
      <c r="C27" s="13" t="s">
        <v>61</v>
      </c>
      <c r="D27" s="13" t="s">
        <v>74</v>
      </c>
      <c r="E27">
        <v>8</v>
      </c>
      <c r="F27">
        <v>11</v>
      </c>
      <c r="G27">
        <v>15</v>
      </c>
      <c r="H27">
        <v>18</v>
      </c>
      <c r="I27">
        <v>9</v>
      </c>
      <c r="J27">
        <v>14</v>
      </c>
      <c r="K27">
        <v>10</v>
      </c>
      <c r="L27">
        <v>18</v>
      </c>
      <c r="M27">
        <f t="shared" si="0"/>
        <v>103</v>
      </c>
      <c r="N27" s="23">
        <f t="shared" si="1"/>
        <v>1.7166666666666666</v>
      </c>
    </row>
    <row r="28" spans="1:14">
      <c r="A28" s="5">
        <v>26</v>
      </c>
      <c r="B28" s="9" t="s">
        <v>13</v>
      </c>
      <c r="C28" s="13" t="s">
        <v>62</v>
      </c>
      <c r="D28" s="13" t="s">
        <v>71</v>
      </c>
      <c r="E28">
        <v>0</v>
      </c>
      <c r="F28">
        <v>18</v>
      </c>
      <c r="G28">
        <v>15</v>
      </c>
      <c r="H28">
        <v>18</v>
      </c>
      <c r="I28">
        <v>2</v>
      </c>
      <c r="J28">
        <v>3</v>
      </c>
      <c r="K28">
        <v>20</v>
      </c>
      <c r="L28">
        <v>0</v>
      </c>
      <c r="M28">
        <f t="shared" si="0"/>
        <v>76</v>
      </c>
      <c r="N28" s="23">
        <f t="shared" si="1"/>
        <v>1.2666666666666666</v>
      </c>
    </row>
    <row r="29" spans="1:14">
      <c r="A29" s="5">
        <v>27</v>
      </c>
      <c r="B29" s="11" t="s">
        <v>55</v>
      </c>
      <c r="C29" s="13" t="s">
        <v>64</v>
      </c>
      <c r="D29" s="13" t="s">
        <v>73</v>
      </c>
      <c r="E29">
        <v>18</v>
      </c>
      <c r="F29">
        <v>22</v>
      </c>
      <c r="G29">
        <v>29</v>
      </c>
      <c r="H29">
        <v>29</v>
      </c>
      <c r="I29">
        <v>30</v>
      </c>
      <c r="J29">
        <v>36</v>
      </c>
      <c r="K29">
        <v>38</v>
      </c>
      <c r="L29">
        <v>20</v>
      </c>
      <c r="M29">
        <f t="shared" si="0"/>
        <v>222</v>
      </c>
      <c r="N29" s="23">
        <f t="shared" si="1"/>
        <v>3.7</v>
      </c>
    </row>
    <row r="30" spans="1:14">
      <c r="A30" s="5">
        <v>28</v>
      </c>
      <c r="B30" s="11" t="s">
        <v>54</v>
      </c>
      <c r="C30" s="13" t="s">
        <v>65</v>
      </c>
      <c r="D30" s="13" t="s">
        <v>73</v>
      </c>
      <c r="E30">
        <v>19</v>
      </c>
      <c r="F30">
        <v>25</v>
      </c>
      <c r="G30">
        <v>30</v>
      </c>
      <c r="H30">
        <v>31</v>
      </c>
      <c r="I30">
        <v>29</v>
      </c>
      <c r="J30">
        <v>30</v>
      </c>
      <c r="K30">
        <v>36</v>
      </c>
      <c r="L30">
        <v>23</v>
      </c>
      <c r="M30">
        <f t="shared" si="0"/>
        <v>223</v>
      </c>
      <c r="N30" s="23">
        <f t="shared" si="1"/>
        <v>3.7166666666666668</v>
      </c>
    </row>
    <row r="31" spans="1:14">
      <c r="A31" s="5">
        <v>29</v>
      </c>
      <c r="B31" s="6" t="s">
        <v>44</v>
      </c>
      <c r="C31" s="13" t="s">
        <v>76</v>
      </c>
      <c r="D31" s="13" t="s">
        <v>71</v>
      </c>
      <c r="E31">
        <v>9</v>
      </c>
      <c r="F31">
        <v>20</v>
      </c>
      <c r="G31">
        <v>19</v>
      </c>
      <c r="H31">
        <v>20</v>
      </c>
      <c r="I31">
        <v>4</v>
      </c>
      <c r="J31">
        <v>6</v>
      </c>
      <c r="K31">
        <v>25</v>
      </c>
      <c r="L31">
        <v>5</v>
      </c>
      <c r="M31">
        <f t="shared" si="0"/>
        <v>108</v>
      </c>
      <c r="N31" s="23">
        <f t="shared" si="1"/>
        <v>1.8</v>
      </c>
    </row>
    <row r="32" spans="1:14">
      <c r="A32" s="5">
        <v>30</v>
      </c>
      <c r="B32" s="9" t="s">
        <v>9</v>
      </c>
      <c r="C32" s="13" t="s">
        <v>60</v>
      </c>
      <c r="D32" s="13" t="s">
        <v>89</v>
      </c>
      <c r="E32">
        <v>9</v>
      </c>
      <c r="F32">
        <v>12</v>
      </c>
      <c r="G32">
        <v>10</v>
      </c>
      <c r="H32">
        <v>14</v>
      </c>
      <c r="I32">
        <v>13</v>
      </c>
      <c r="J32">
        <v>12</v>
      </c>
      <c r="K32">
        <v>13</v>
      </c>
      <c r="L32">
        <v>12</v>
      </c>
      <c r="M32">
        <f t="shared" si="0"/>
        <v>95</v>
      </c>
      <c r="N32" s="23">
        <f t="shared" si="1"/>
        <v>1.5833333333333333</v>
      </c>
    </row>
    <row r="33" spans="14:14">
      <c r="N33" s="23"/>
    </row>
    <row r="34" spans="14:14">
      <c r="N34" s="23"/>
    </row>
    <row r="35" spans="14:14">
      <c r="N35" s="23"/>
    </row>
    <row r="36" spans="14:14">
      <c r="N36" s="23"/>
    </row>
    <row r="37" spans="14:14">
      <c r="N37" s="23"/>
    </row>
    <row r="38" spans="14:14">
      <c r="N38" s="23"/>
    </row>
    <row r="39" spans="14:14">
      <c r="N39" s="23"/>
    </row>
    <row r="40" spans="14:14">
      <c r="N40" s="23"/>
    </row>
    <row r="41" spans="14:14">
      <c r="N41" s="23"/>
    </row>
    <row r="42" spans="14:14">
      <c r="N42" s="23"/>
    </row>
    <row r="43" spans="14:14">
      <c r="N43" s="23"/>
    </row>
    <row r="44" spans="14:14">
      <c r="N44" s="23"/>
    </row>
    <row r="45" spans="14:14">
      <c r="N45" s="23"/>
    </row>
    <row r="46" spans="14:14">
      <c r="N46" s="23"/>
    </row>
  </sheetData>
  <autoFilter ref="A1:D32"/>
  <mergeCells count="7">
    <mergeCell ref="M1:M2"/>
    <mergeCell ref="N1:N2"/>
    <mergeCell ref="E1:L1"/>
    <mergeCell ref="A1:A2"/>
    <mergeCell ref="B1:B2"/>
    <mergeCell ref="C1:C2"/>
    <mergeCell ref="D1:D2"/>
  </mergeCells>
  <phoneticPr fontId="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general</vt:lpstr>
      <vt:lpstr>Rendimient</vt:lpstr>
      <vt:lpstr>Descansos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Tierra Verde Consultores</dc:creator>
  <cp:lastModifiedBy>Edwin Solis</cp:lastModifiedBy>
  <cp:lastPrinted>2024-11-07T19:29:11Z</cp:lastPrinted>
  <dcterms:created xsi:type="dcterms:W3CDTF">2024-04-12T03:01:57Z</dcterms:created>
  <dcterms:modified xsi:type="dcterms:W3CDTF">2024-11-30T13:50:37Z</dcterms:modified>
</cp:coreProperties>
</file>