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eb8571bf4275b6/Documentos/"/>
    </mc:Choice>
  </mc:AlternateContent>
  <xr:revisionPtr revIDLastSave="131" documentId="8_{F083E1EE-EF0F-45A0-A031-8A51109C8E4B}" xr6:coauthVersionLast="47" xr6:coauthVersionMax="47" xr10:uidLastSave="{BF486A58-CEE4-4758-99DA-DD542BAE5BBF}"/>
  <bookViews>
    <workbookView xWindow="-108" yWindow="-108" windowWidth="23256" windowHeight="12576" xr2:uid="{E210C498-0070-49F9-B6F0-1E67F783EE51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" l="1"/>
  <c r="D6" i="1"/>
  <c r="C6" i="1"/>
  <c r="H8" i="1"/>
  <c r="H9" i="1"/>
  <c r="D5" i="1"/>
  <c r="C5" i="1"/>
  <c r="H11" i="1"/>
  <c r="G11" i="1"/>
  <c r="H5" i="1"/>
  <c r="G5" i="1"/>
  <c r="G10" i="1"/>
  <c r="H10" i="1" s="1"/>
  <c r="G7" i="1"/>
  <c r="H7" i="1" s="1"/>
  <c r="C3" i="1"/>
  <c r="D3" i="1" s="1"/>
  <c r="L10" i="1"/>
  <c r="G6" i="1"/>
  <c r="H6" i="1" s="1"/>
  <c r="G3" i="1"/>
  <c r="H3" i="1" s="1"/>
  <c r="G8" i="1"/>
  <c r="G9" i="1"/>
  <c r="D10" i="1" l="1"/>
  <c r="H13" i="1"/>
  <c r="D12" i="1" l="1"/>
</calcChain>
</file>

<file path=xl/sharedStrings.xml><?xml version="1.0" encoding="utf-8"?>
<sst xmlns="http://schemas.openxmlformats.org/spreadsheetml/2006/main" count="8" uniqueCount="6">
  <si>
    <t>Sebas</t>
  </si>
  <si>
    <t>Angely</t>
  </si>
  <si>
    <t>Mom</t>
  </si>
  <si>
    <t>Total</t>
  </si>
  <si>
    <t>Capital</t>
  </si>
  <si>
    <t>Interes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</si>
</sst>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#,##0.00"/>
    <numFmt numFmtId="166" formatCode="[$$-540A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0" fillId="0" borderId="2" xfId="0" applyNumberFormat="1" applyBorder="1"/>
    <xf numFmtId="164" fontId="0" fillId="0" borderId="4" xfId="0" applyNumberFormat="1" applyBorder="1"/>
    <xf numFmtId="165" fontId="0" fillId="0" borderId="2" xfId="0" applyNumberFormat="1" applyBorder="1"/>
    <xf numFmtId="164" fontId="0" fillId="0" borderId="3" xfId="0" applyNumberFormat="1" applyBorder="1"/>
    <xf numFmtId="166" fontId="0" fillId="0" borderId="5" xfId="0" applyNumberFormat="1" applyBorder="1"/>
    <xf numFmtId="164" fontId="0" fillId="0" borderId="6" xfId="0" applyNumberFormat="1" applyBorder="1"/>
    <xf numFmtId="166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CEE03-A451-4784-BD23-2796D7188E84}">
  <dimension ref="B2:L15"/>
  <sheetViews>
    <sheetView tabSelected="1" workbookViewId="0">
      <selection activeCell="I16" sqref="I16"/>
    </sheetView>
  </sheetViews>
  <sheetFormatPr baseColWidth="10" defaultColWidth="10.77734375" defaultRowHeight="14.4" x14ac:dyDescent="0.3"/>
  <cols>
    <col min="2" max="2" width="12" bestFit="1" customWidth="1"/>
    <col min="3" max="3" width="11.6640625" bestFit="1" customWidth="1"/>
    <col min="4" max="4" width="12" bestFit="1" customWidth="1"/>
    <col min="6" max="6" width="19.33203125" bestFit="1" customWidth="1"/>
    <col min="7" max="7" width="11.6640625" bestFit="1" customWidth="1"/>
    <col min="8" max="8" width="12" bestFit="1" customWidth="1"/>
    <col min="12" max="12" width="11.6640625" bestFit="1" customWidth="1"/>
  </cols>
  <sheetData>
    <row r="2" spans="2:12" x14ac:dyDescent="0.3">
      <c r="B2" s="3" t="s">
        <v>4</v>
      </c>
      <c r="C2" s="3" t="s">
        <v>5</v>
      </c>
      <c r="D2" s="3" t="s">
        <v>2</v>
      </c>
      <c r="F2" s="3" t="s">
        <v>4</v>
      </c>
      <c r="G2" s="3" t="s">
        <v>5</v>
      </c>
      <c r="H2" s="3" t="s">
        <v>0</v>
      </c>
      <c r="L2" s="3" t="s">
        <v>1</v>
      </c>
    </row>
    <row r="3" spans="2:12" x14ac:dyDescent="0.3">
      <c r="B3" s="2">
        <v>46659.95</v>
      </c>
      <c r="C3" s="2">
        <f>B3*0.0205</f>
        <v>956.52897499999995</v>
      </c>
      <c r="D3" s="2">
        <f>46680.83+C3</f>
        <v>47637.358975000003</v>
      </c>
      <c r="E3" s="1"/>
      <c r="F3" s="2">
        <v>23508.85</v>
      </c>
      <c r="G3" s="2">
        <f>F3*0.0205</f>
        <v>481.93142499999999</v>
      </c>
      <c r="H3" s="2">
        <f>23508.83+G3</f>
        <v>23990.761425000001</v>
      </c>
      <c r="I3" s="1"/>
      <c r="J3" s="1"/>
      <c r="K3" s="1"/>
      <c r="L3" s="2">
        <v>10000</v>
      </c>
    </row>
    <row r="4" spans="2:12" x14ac:dyDescent="0.3">
      <c r="B4" s="1"/>
      <c r="C4" s="1"/>
      <c r="D4" s="2">
        <v>20000</v>
      </c>
      <c r="E4" s="1"/>
      <c r="F4" s="1"/>
      <c r="G4" s="1"/>
      <c r="H4" s="2">
        <v>20000</v>
      </c>
      <c r="I4" s="1"/>
      <c r="J4" s="1"/>
      <c r="K4" s="1"/>
      <c r="L4" s="2"/>
    </row>
    <row r="5" spans="2:12" x14ac:dyDescent="0.3">
      <c r="B5" s="2">
        <v>267797.5</v>
      </c>
      <c r="C5" s="2">
        <f>B5*0.0254</f>
        <v>6802.0564999999997</v>
      </c>
      <c r="D5" s="2">
        <f>B5/6+C5</f>
        <v>51434.973166666663</v>
      </c>
      <c r="E5" s="1"/>
      <c r="F5" s="2">
        <v>67619</v>
      </c>
      <c r="G5" s="2">
        <f>F5*0.0242</f>
        <v>1636.3797999999999</v>
      </c>
      <c r="H5" s="2">
        <f>F5/3+G5</f>
        <v>24176.046466666667</v>
      </c>
      <c r="I5" s="1"/>
      <c r="J5" s="1"/>
      <c r="K5" s="1"/>
      <c r="L5" s="2"/>
    </row>
    <row r="6" spans="2:12" x14ac:dyDescent="0.3">
      <c r="B6" s="4">
        <v>63625</v>
      </c>
      <c r="C6" s="4">
        <f>B6*0.0224</f>
        <v>1425.2</v>
      </c>
      <c r="D6" s="4">
        <f>B6/2+C6</f>
        <v>33237.699999999997</v>
      </c>
      <c r="E6" s="1"/>
      <c r="F6" s="7">
        <v>2699205.33</v>
      </c>
      <c r="G6" s="7">
        <f>F6*0.0205</f>
        <v>55333.709265000005</v>
      </c>
      <c r="H6" s="7">
        <f>81794.11+G6</f>
        <v>137127.819265</v>
      </c>
      <c r="I6" s="1"/>
      <c r="J6" s="1"/>
      <c r="K6" s="1"/>
      <c r="L6" s="2"/>
    </row>
    <row r="7" spans="2:12" x14ac:dyDescent="0.3">
      <c r="B7" s="1"/>
      <c r="C7" s="1"/>
      <c r="D7" s="2"/>
      <c r="E7" s="1"/>
      <c r="F7" s="4">
        <v>103770</v>
      </c>
      <c r="G7" s="4">
        <f>F7*0.0233</f>
        <v>2417.8410000000003</v>
      </c>
      <c r="H7" s="4">
        <f>11530+G7</f>
        <v>13947.841</v>
      </c>
      <c r="I7" s="1"/>
      <c r="J7" s="1"/>
      <c r="K7" s="1"/>
      <c r="L7" s="2"/>
    </row>
    <row r="8" spans="2:12" x14ac:dyDescent="0.3">
      <c r="B8" s="1"/>
      <c r="C8" s="1"/>
      <c r="D8" s="2"/>
      <c r="E8" s="1"/>
      <c r="F8" s="4">
        <v>63625</v>
      </c>
      <c r="G8" s="4">
        <f>F8*0.0224</f>
        <v>1425.2</v>
      </c>
      <c r="H8" s="4">
        <f>F8/2+G8</f>
        <v>33237.699999999997</v>
      </c>
      <c r="I8" s="1"/>
      <c r="J8" s="1"/>
      <c r="K8" s="1"/>
      <c r="L8" s="2"/>
    </row>
    <row r="9" spans="2:12" x14ac:dyDescent="0.3">
      <c r="B9" s="1"/>
      <c r="C9" s="1"/>
      <c r="D9" s="3"/>
      <c r="E9" s="1"/>
      <c r="F9" s="4">
        <v>19635</v>
      </c>
      <c r="G9" s="4">
        <f>F9*0.0224</f>
        <v>439.82400000000001</v>
      </c>
      <c r="H9" s="6">
        <f>F9/2+G9</f>
        <v>10257.324000000001</v>
      </c>
      <c r="I9" s="1"/>
      <c r="J9" s="1"/>
      <c r="K9" s="1"/>
      <c r="L9" s="3"/>
    </row>
    <row r="10" spans="2:12" x14ac:dyDescent="0.3">
      <c r="B10" s="1"/>
      <c r="C10" s="1"/>
      <c r="D10" s="2">
        <f>SUM(D3:D6)</f>
        <v>152310.03214166668</v>
      </c>
      <c r="E10" s="1"/>
      <c r="F10" s="9">
        <v>25302</v>
      </c>
      <c r="G10" s="9">
        <f>F10*0.0233</f>
        <v>589.53660000000002</v>
      </c>
      <c r="H10" s="10">
        <f>12651+G10</f>
        <v>13240.536599999999</v>
      </c>
      <c r="I10" s="1"/>
      <c r="J10" s="1"/>
      <c r="K10" s="1"/>
      <c r="L10" s="2">
        <f>SUM(L3:L5)</f>
        <v>10000</v>
      </c>
    </row>
    <row r="11" spans="2:12" x14ac:dyDescent="0.3">
      <c r="B11" s="1"/>
      <c r="C11" s="1"/>
      <c r="E11" s="1"/>
      <c r="F11" s="2">
        <v>267797.5</v>
      </c>
      <c r="G11" s="2">
        <f>F11*0.0254</f>
        <v>6802.0564999999997</v>
      </c>
      <c r="H11" s="2">
        <f>F11/6+G11</f>
        <v>51434.973166666663</v>
      </c>
      <c r="I11" s="1"/>
      <c r="J11" s="1"/>
      <c r="K11" s="1"/>
      <c r="L11" s="1"/>
    </row>
    <row r="12" spans="2:12" x14ac:dyDescent="0.3">
      <c r="C12" s="3" t="s">
        <v>3</v>
      </c>
      <c r="D12" s="2">
        <f>SUM(D10+H13+L10)</f>
        <v>512804.03406500007</v>
      </c>
      <c r="H12" s="8">
        <v>23081</v>
      </c>
    </row>
    <row r="13" spans="2:12" x14ac:dyDescent="0.3">
      <c r="H13" s="5">
        <f>SUM(H3:H12)</f>
        <v>350494.00192333339</v>
      </c>
    </row>
    <row r="15" spans="2:12" x14ac:dyDescent="0.3">
      <c r="I15" s="1">
        <f>H3+H8</f>
        <v>57228.461425000001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Auza Ortega</dc:creator>
  <cp:lastModifiedBy>Juan Sebastian Auza Ortega</cp:lastModifiedBy>
  <dcterms:created xsi:type="dcterms:W3CDTF">2022-07-05T14:34:13Z</dcterms:created>
  <dcterms:modified xsi:type="dcterms:W3CDTF">2022-09-23T19:18:25Z</dcterms:modified>
</cp:coreProperties>
</file>