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\document\Temple University\STB101\week8\3\"/>
    </mc:Choice>
  </mc:AlternateContent>
  <bookViews>
    <workbookView xWindow="0" yWindow="600" windowWidth="26370" windowHeight="12510"/>
  </bookViews>
  <sheets>
    <sheet name="Sighed W" sheetId="1" r:id="rId1"/>
    <sheet name="Sheet2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8" i="1" l="1"/>
  <c r="I48" i="1"/>
  <c r="F49" i="1"/>
  <c r="I49" i="1"/>
  <c r="F51" i="1"/>
  <c r="I51" i="1"/>
  <c r="F56" i="1"/>
  <c r="I56" i="1"/>
  <c r="F58" i="1"/>
  <c r="I58" i="1"/>
  <c r="F59" i="1"/>
  <c r="I59" i="1"/>
  <c r="F60" i="1"/>
  <c r="I60" i="1"/>
  <c r="F63" i="1"/>
  <c r="I63" i="1"/>
  <c r="F65" i="1"/>
  <c r="I65" i="1"/>
  <c r="F68" i="1"/>
  <c r="I68" i="1"/>
  <c r="F69" i="1"/>
  <c r="I69" i="1"/>
  <c r="F71" i="1"/>
  <c r="I71" i="1"/>
  <c r="I74" i="1"/>
  <c r="F46" i="1"/>
  <c r="J46" i="1"/>
  <c r="F47" i="1"/>
  <c r="J47" i="1"/>
  <c r="J48" i="1"/>
  <c r="F50" i="1"/>
  <c r="J50" i="1"/>
  <c r="F52" i="1"/>
  <c r="J52" i="1"/>
  <c r="F53" i="1"/>
  <c r="J53" i="1"/>
  <c r="F54" i="1"/>
  <c r="J54" i="1"/>
  <c r="F55" i="1"/>
  <c r="J55" i="1"/>
  <c r="F57" i="1"/>
  <c r="J57" i="1"/>
  <c r="F61" i="1"/>
  <c r="J61" i="1"/>
  <c r="F62" i="1"/>
  <c r="J62" i="1"/>
  <c r="F64" i="1"/>
  <c r="J64" i="1"/>
  <c r="F66" i="1"/>
  <c r="J66" i="1"/>
  <c r="F67" i="1"/>
  <c r="J67" i="1"/>
  <c r="F70" i="1"/>
  <c r="J70" i="1"/>
  <c r="F72" i="1"/>
  <c r="J72" i="1"/>
  <c r="I75" i="1"/>
  <c r="I76" i="1"/>
  <c r="I79" i="1"/>
  <c r="I81" i="1"/>
  <c r="B78" i="1"/>
  <c r="C78" i="1"/>
  <c r="B76" i="1"/>
  <c r="C76" i="1"/>
  <c r="B74" i="1"/>
  <c r="G72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</calcChain>
</file>

<file path=xl/sharedStrings.xml><?xml version="1.0" encoding="utf-8"?>
<sst xmlns="http://schemas.openxmlformats.org/spreadsheetml/2006/main" count="72" uniqueCount="62">
  <si>
    <t>Allergy test</t>
  </si>
  <si>
    <t>Patient No</t>
    <phoneticPr fontId="2"/>
  </si>
  <si>
    <t>Medicine A</t>
    <phoneticPr fontId="2"/>
  </si>
  <si>
    <t>Medicine B</t>
    <phoneticPr fontId="2"/>
  </si>
  <si>
    <t>Evaluation Level</t>
    <phoneticPr fontId="2"/>
  </si>
  <si>
    <t>worse</t>
    <phoneticPr fontId="2"/>
  </si>
  <si>
    <t>no change</t>
    <phoneticPr fontId="2"/>
  </si>
  <si>
    <t>little effective</t>
    <phoneticPr fontId="2"/>
  </si>
  <si>
    <t>effective</t>
    <phoneticPr fontId="2"/>
  </si>
  <si>
    <t>very effective</t>
    <phoneticPr fontId="2"/>
  </si>
  <si>
    <t>Wilcoxon Signed Rank Sum Test (Non Parametric):</t>
    <phoneticPr fontId="2"/>
  </si>
  <si>
    <t xml:space="preserve">For 27 allergy patients, applied two different medicines at different parts </t>
  </si>
  <si>
    <t xml:space="preserve"> at the same time to evaluate the effectiveness. </t>
    <phoneticPr fontId="2"/>
  </si>
  <si>
    <t xml:space="preserve"> </t>
    <phoneticPr fontId="2"/>
  </si>
  <si>
    <t>Test if any difference in effectiveness between medicine A and B.</t>
    <phoneticPr fontId="2"/>
  </si>
  <si>
    <t>Null Hypothesis</t>
    <phoneticPr fontId="2"/>
  </si>
  <si>
    <t>No difference</t>
    <phoneticPr fontId="2"/>
  </si>
  <si>
    <t>Alternative Hypothesis</t>
    <phoneticPr fontId="2"/>
  </si>
  <si>
    <t>there is a difference</t>
    <phoneticPr fontId="2"/>
  </si>
  <si>
    <t>Level of significance</t>
    <phoneticPr fontId="2"/>
  </si>
  <si>
    <t>Use signed Wilcoxon rank sum test</t>
    <phoneticPr fontId="2"/>
  </si>
  <si>
    <t>Ranking with Adjustment for ties ranking</t>
    <phoneticPr fontId="2"/>
  </si>
  <si>
    <t>Difference</t>
    <phoneticPr fontId="2"/>
  </si>
  <si>
    <t>Absolute difference</t>
    <phoneticPr fontId="2"/>
  </si>
  <si>
    <t>Rank</t>
    <phoneticPr fontId="2"/>
  </si>
  <si>
    <t>Value for Plus sign</t>
    <phoneticPr fontId="2"/>
  </si>
  <si>
    <t>Value for Minus sign</t>
    <phoneticPr fontId="2"/>
  </si>
  <si>
    <t>total rank sum</t>
    <phoneticPr fontId="2"/>
  </si>
  <si>
    <t xml:space="preserve"> T+</t>
    <phoneticPr fontId="2"/>
  </si>
  <si>
    <t>Rank sum+</t>
    <phoneticPr fontId="2"/>
  </si>
  <si>
    <t>Tied ranking 1 (1 to 15)</t>
    <phoneticPr fontId="2"/>
  </si>
  <si>
    <t xml:space="preserve"> T-</t>
    <phoneticPr fontId="2"/>
  </si>
  <si>
    <t>Rank sum-</t>
    <phoneticPr fontId="2"/>
  </si>
  <si>
    <t>assigned average</t>
    <phoneticPr fontId="2"/>
  </si>
  <si>
    <t xml:space="preserve"> T</t>
    <phoneticPr fontId="2"/>
  </si>
  <si>
    <t>Small one</t>
    <phoneticPr fontId="2"/>
  </si>
  <si>
    <t>Tied ranking 16 (16 to 26)</t>
    <phoneticPr fontId="2"/>
  </si>
  <si>
    <t>Pair size</t>
    <phoneticPr fontId="2"/>
  </si>
  <si>
    <t>Test statistic</t>
    <phoneticPr fontId="2"/>
  </si>
  <si>
    <t>P-value</t>
    <phoneticPr fontId="2"/>
  </si>
  <si>
    <t>(two tail)</t>
    <phoneticPr fontId="2"/>
  </si>
  <si>
    <t>ウィルコクソン符号付順位和検定</t>
  </si>
  <si>
    <t>データ数</t>
  </si>
  <si>
    <t>順位和</t>
  </si>
  <si>
    <t>平均順位</t>
  </si>
  <si>
    <t>順位差＜０</t>
  </si>
  <si>
    <t>順位差＞０</t>
  </si>
  <si>
    <t>検定の結果</t>
  </si>
  <si>
    <t>順位差０の数</t>
  </si>
  <si>
    <t>同順位の数</t>
  </si>
  <si>
    <t>Ｔ値</t>
  </si>
  <si>
    <t>Ｚ値</t>
  </si>
  <si>
    <t>Ｐ値(両側確率)</t>
  </si>
  <si>
    <t>同順位補正Ｚ値</t>
  </si>
  <si>
    <t>同順位補正Ｐ値(両側確率)</t>
  </si>
  <si>
    <t>Ｚ(0.975)</t>
  </si>
  <si>
    <t>Ｔ値の有意点</t>
  </si>
  <si>
    <t>下側</t>
  </si>
  <si>
    <t>上側</t>
  </si>
  <si>
    <t>片側(p&lt;0.05)  両側(P&lt;0.1)</t>
  </si>
  <si>
    <t>片側(p&lt;0.025) 両側(P&lt;0.05)</t>
  </si>
  <si>
    <t>片側(P&lt;0.005) 両側(P&lt;0.01)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</si>
</sst>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ＭＳ Ｐゴシック"/>
      <family val="3"/>
      <charset val="128"/>
    </font>
    <font>
      <b/>
      <sz val="14"/>
      <color indexed="8"/>
      <name val="Arial"/>
      <family val="2"/>
    </font>
    <font>
      <sz val="6"/>
      <name val="ＭＳ Ｐゴシック"/>
      <family val="3"/>
      <charset val="128"/>
    </font>
    <font>
      <sz val="14"/>
      <color indexed="8"/>
      <name val="Arial"/>
      <family val="2"/>
    </font>
    <font>
      <sz val="14"/>
      <name val="Arial"/>
      <family val="2"/>
    </font>
    <font>
      <sz val="11"/>
      <name val="Tunga"/>
      <family val="2"/>
    </font>
    <font>
      <u/>
      <sz val="11"/>
      <color theme="1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Continuous" vertical="center"/>
    </xf>
    <xf numFmtId="0" fontId="1" fillId="2" borderId="0" xfId="0" applyFont="1" applyFill="1" applyBorder="1" applyAlignment="1">
      <alignment horizontal="centerContinuous" vertical="center"/>
    </xf>
    <xf numFmtId="0" fontId="1" fillId="2" borderId="2" xfId="0" applyFont="1" applyFill="1" applyBorder="1" applyAlignment="1">
      <alignment horizontal="centerContinuous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9" fontId="4" fillId="0" borderId="0" xfId="0" applyNumberFormat="1" applyFont="1">
      <alignment vertical="center"/>
    </xf>
    <xf numFmtId="0" fontId="4" fillId="0" borderId="6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9" xfId="0" applyFont="1" applyBorder="1">
      <alignment vertical="center"/>
    </xf>
    <xf numFmtId="0" fontId="6" fillId="0" borderId="0" xfId="1">
      <alignment vertical="center"/>
    </xf>
    <xf numFmtId="0" fontId="0" fillId="0" borderId="0" xfId="0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=@sum(1:15)/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3"/>
  <sheetViews>
    <sheetView tabSelected="1" topLeftCell="A31" workbookViewId="0">
      <selection activeCell="J36" sqref="J36"/>
    </sheetView>
  </sheetViews>
  <sheetFormatPr defaultRowHeight="13.5" x14ac:dyDescent="0.15"/>
  <cols>
    <col min="2" max="2" width="11.875" customWidth="1"/>
    <col min="3" max="3" width="13.875" customWidth="1"/>
    <col min="4" max="4" width="12.25" customWidth="1"/>
    <col min="6" max="6" width="12.5" customWidth="1"/>
    <col min="7" max="7" width="14.75" customWidth="1"/>
    <col min="8" max="8" width="13.25" customWidth="1"/>
    <col min="9" max="9" width="12" customWidth="1"/>
  </cols>
  <sheetData>
    <row r="2" spans="2:7" ht="18" x14ac:dyDescent="0.15">
      <c r="B2" s="1" t="s">
        <v>0</v>
      </c>
      <c r="C2" s="2"/>
      <c r="D2" s="3"/>
    </row>
    <row r="3" spans="2:7" ht="18.75" thickBot="1" x14ac:dyDescent="0.2">
      <c r="B3" s="4" t="s">
        <v>1</v>
      </c>
      <c r="C3" s="5" t="s">
        <v>2</v>
      </c>
      <c r="D3" s="6" t="s">
        <v>3</v>
      </c>
      <c r="F3" s="7" t="s">
        <v>4</v>
      </c>
    </row>
    <row r="4" spans="2:7" ht="18" x14ac:dyDescent="0.15">
      <c r="B4" s="8">
        <v>1</v>
      </c>
      <c r="C4" s="9">
        <v>3</v>
      </c>
      <c r="D4" s="10">
        <v>2</v>
      </c>
      <c r="F4" s="9">
        <v>1</v>
      </c>
      <c r="G4" s="11" t="s">
        <v>5</v>
      </c>
    </row>
    <row r="5" spans="2:7" ht="18" x14ac:dyDescent="0.15">
      <c r="B5" s="8">
        <v>2</v>
      </c>
      <c r="C5" s="9">
        <v>5</v>
      </c>
      <c r="D5" s="10">
        <v>3</v>
      </c>
      <c r="F5" s="11">
        <v>2</v>
      </c>
      <c r="G5" s="11" t="s">
        <v>6</v>
      </c>
    </row>
    <row r="6" spans="2:7" ht="18" x14ac:dyDescent="0.15">
      <c r="B6" s="8">
        <v>3</v>
      </c>
      <c r="C6" s="9">
        <v>2</v>
      </c>
      <c r="D6" s="10">
        <v>2</v>
      </c>
      <c r="F6" s="12">
        <v>3</v>
      </c>
      <c r="G6" s="11" t="s">
        <v>7</v>
      </c>
    </row>
    <row r="7" spans="2:7" ht="18" x14ac:dyDescent="0.15">
      <c r="B7" s="8">
        <v>4</v>
      </c>
      <c r="C7" s="9">
        <v>4</v>
      </c>
      <c r="D7" s="10">
        <v>5</v>
      </c>
      <c r="F7" s="12">
        <v>4</v>
      </c>
      <c r="G7" s="11" t="s">
        <v>8</v>
      </c>
    </row>
    <row r="8" spans="2:7" ht="18" x14ac:dyDescent="0.15">
      <c r="B8" s="8">
        <v>5</v>
      </c>
      <c r="C8" s="9">
        <v>4</v>
      </c>
      <c r="D8" s="10">
        <v>2</v>
      </c>
      <c r="F8" s="12">
        <v>5</v>
      </c>
      <c r="G8" s="11" t="s">
        <v>9</v>
      </c>
    </row>
    <row r="9" spans="2:7" ht="21" x14ac:dyDescent="0.15">
      <c r="B9" s="8">
        <v>6</v>
      </c>
      <c r="C9" s="9">
        <v>1</v>
      </c>
      <c r="D9" s="10">
        <v>2</v>
      </c>
      <c r="F9" s="13"/>
      <c r="G9" s="14"/>
    </row>
    <row r="10" spans="2:7" ht="18" x14ac:dyDescent="0.15">
      <c r="B10" s="8">
        <v>7</v>
      </c>
      <c r="C10" s="9">
        <v>4</v>
      </c>
      <c r="D10" s="10">
        <v>3</v>
      </c>
    </row>
    <row r="11" spans="2:7" ht="18" x14ac:dyDescent="0.15">
      <c r="B11" s="8">
        <v>8</v>
      </c>
      <c r="C11" s="9">
        <v>2</v>
      </c>
      <c r="D11" s="10">
        <v>1</v>
      </c>
    </row>
    <row r="12" spans="2:7" ht="18" x14ac:dyDescent="0.15">
      <c r="B12" s="8">
        <v>9</v>
      </c>
      <c r="C12" s="9">
        <v>5</v>
      </c>
      <c r="D12" s="10">
        <v>3</v>
      </c>
    </row>
    <row r="13" spans="2:7" ht="18" x14ac:dyDescent="0.15">
      <c r="B13" s="8">
        <v>10</v>
      </c>
      <c r="C13" s="9">
        <v>4</v>
      </c>
      <c r="D13" s="10">
        <v>2</v>
      </c>
    </row>
    <row r="14" spans="2:7" ht="18" x14ac:dyDescent="0.15">
      <c r="B14" s="8">
        <v>11</v>
      </c>
      <c r="C14" s="9">
        <v>3</v>
      </c>
      <c r="D14" s="10">
        <v>4</v>
      </c>
    </row>
    <row r="15" spans="2:7" ht="18" x14ac:dyDescent="0.15">
      <c r="B15" s="8">
        <v>12</v>
      </c>
      <c r="C15" s="9">
        <v>5</v>
      </c>
      <c r="D15" s="10">
        <v>3</v>
      </c>
    </row>
    <row r="16" spans="2:7" ht="18" x14ac:dyDescent="0.15">
      <c r="B16" s="8">
        <v>13</v>
      </c>
      <c r="C16" s="9">
        <v>2</v>
      </c>
      <c r="D16" s="10">
        <v>4</v>
      </c>
    </row>
    <row r="17" spans="1:4" ht="18" x14ac:dyDescent="0.15">
      <c r="B17" s="8">
        <v>14</v>
      </c>
      <c r="C17" s="9">
        <v>4</v>
      </c>
      <c r="D17" s="10">
        <v>5</v>
      </c>
    </row>
    <row r="18" spans="1:4" ht="18" x14ac:dyDescent="0.15">
      <c r="B18" s="8">
        <v>15</v>
      </c>
      <c r="C18" s="9">
        <v>1</v>
      </c>
      <c r="D18" s="10">
        <v>3</v>
      </c>
    </row>
    <row r="19" spans="1:4" ht="18" x14ac:dyDescent="0.15">
      <c r="B19" s="8">
        <v>16</v>
      </c>
      <c r="C19" s="9">
        <v>3</v>
      </c>
      <c r="D19" s="10">
        <v>2</v>
      </c>
    </row>
    <row r="20" spans="1:4" ht="18" x14ac:dyDescent="0.15">
      <c r="B20" s="8">
        <v>17</v>
      </c>
      <c r="C20" s="9">
        <v>4</v>
      </c>
      <c r="D20" s="10">
        <v>2</v>
      </c>
    </row>
    <row r="21" spans="1:4" ht="18" x14ac:dyDescent="0.15">
      <c r="B21" s="8">
        <v>18</v>
      </c>
      <c r="C21" s="9">
        <v>4</v>
      </c>
      <c r="D21" s="10">
        <v>5</v>
      </c>
    </row>
    <row r="22" spans="1:4" ht="18" x14ac:dyDescent="0.15">
      <c r="B22" s="8">
        <v>19</v>
      </c>
      <c r="C22" s="9">
        <v>5</v>
      </c>
      <c r="D22" s="10">
        <v>3</v>
      </c>
    </row>
    <row r="23" spans="1:4" ht="18" x14ac:dyDescent="0.15">
      <c r="B23" s="8">
        <v>20</v>
      </c>
      <c r="C23" s="9">
        <v>3</v>
      </c>
      <c r="D23" s="10">
        <v>4</v>
      </c>
    </row>
    <row r="24" spans="1:4" ht="18" x14ac:dyDescent="0.15">
      <c r="B24" s="8">
        <v>21</v>
      </c>
      <c r="C24" s="9">
        <v>2</v>
      </c>
      <c r="D24" s="10">
        <v>1</v>
      </c>
    </row>
    <row r="25" spans="1:4" ht="18" x14ac:dyDescent="0.15">
      <c r="B25" s="8">
        <v>22</v>
      </c>
      <c r="C25" s="9">
        <v>4</v>
      </c>
      <c r="D25" s="10">
        <v>3</v>
      </c>
    </row>
    <row r="26" spans="1:4" ht="18" x14ac:dyDescent="0.15">
      <c r="B26" s="8">
        <v>23</v>
      </c>
      <c r="C26" s="9">
        <v>1</v>
      </c>
      <c r="D26" s="10">
        <v>3</v>
      </c>
    </row>
    <row r="27" spans="1:4" ht="18" x14ac:dyDescent="0.15">
      <c r="B27" s="8">
        <v>24</v>
      </c>
      <c r="C27" s="9">
        <v>4</v>
      </c>
      <c r="D27" s="10">
        <v>5</v>
      </c>
    </row>
    <row r="28" spans="1:4" ht="18" x14ac:dyDescent="0.15">
      <c r="B28" s="8">
        <v>25</v>
      </c>
      <c r="C28" s="9">
        <v>5</v>
      </c>
      <c r="D28" s="10">
        <v>3</v>
      </c>
    </row>
    <row r="29" spans="1:4" ht="18" x14ac:dyDescent="0.15">
      <c r="B29" s="8">
        <v>26</v>
      </c>
      <c r="C29" s="9">
        <v>3</v>
      </c>
      <c r="D29" s="10">
        <v>4</v>
      </c>
    </row>
    <row r="30" spans="1:4" ht="18" x14ac:dyDescent="0.15">
      <c r="B30" s="8">
        <v>27</v>
      </c>
      <c r="C30" s="9">
        <v>3</v>
      </c>
      <c r="D30" s="10">
        <v>2</v>
      </c>
    </row>
    <row r="32" spans="1:4" ht="18" x14ac:dyDescent="0.15">
      <c r="A32" s="12" t="s">
        <v>10</v>
      </c>
      <c r="B32" s="12"/>
    </row>
    <row r="33" spans="1:12" ht="18" x14ac:dyDescent="0.15">
      <c r="A33" s="12"/>
      <c r="B33" s="12" t="s">
        <v>11</v>
      </c>
    </row>
    <row r="34" spans="1:12" ht="18" x14ac:dyDescent="0.15">
      <c r="A34" s="12"/>
      <c r="B34" s="12" t="s">
        <v>12</v>
      </c>
    </row>
    <row r="35" spans="1:12" ht="18" x14ac:dyDescent="0.15">
      <c r="A35" s="12"/>
      <c r="B35" s="12" t="s">
        <v>13</v>
      </c>
    </row>
    <row r="36" spans="1:12" ht="18" x14ac:dyDescent="0.15">
      <c r="B36" s="12" t="s">
        <v>14</v>
      </c>
    </row>
    <row r="37" spans="1:12" ht="18" x14ac:dyDescent="0.15">
      <c r="B37" s="12"/>
    </row>
    <row r="38" spans="1:12" ht="18" x14ac:dyDescent="0.15">
      <c r="B38" s="12" t="s">
        <v>15</v>
      </c>
      <c r="E38" s="12" t="s">
        <v>16</v>
      </c>
      <c r="F38" s="12"/>
    </row>
    <row r="39" spans="1:12" ht="18" x14ac:dyDescent="0.15">
      <c r="B39" s="12" t="s">
        <v>17</v>
      </c>
      <c r="E39" s="12" t="s">
        <v>18</v>
      </c>
      <c r="F39" s="12"/>
    </row>
    <row r="40" spans="1:12" ht="18" x14ac:dyDescent="0.15">
      <c r="B40" s="12" t="s">
        <v>19</v>
      </c>
      <c r="E40" s="15">
        <v>0.05</v>
      </c>
      <c r="F40" s="12"/>
    </row>
    <row r="41" spans="1:12" ht="18" x14ac:dyDescent="0.15">
      <c r="B41" s="12" t="s">
        <v>20</v>
      </c>
    </row>
    <row r="44" spans="1:12" ht="52.5" customHeight="1" x14ac:dyDescent="0.15">
      <c r="B44" s="1" t="s">
        <v>0</v>
      </c>
      <c r="C44" s="2"/>
      <c r="D44" s="3"/>
      <c r="F44" s="16"/>
      <c r="G44" s="17"/>
      <c r="H44" s="18"/>
      <c r="I44" s="16" t="s">
        <v>21</v>
      </c>
      <c r="J44" s="18"/>
    </row>
    <row r="45" spans="1:12" ht="72.75" thickBot="1" x14ac:dyDescent="0.2">
      <c r="B45" s="4" t="s">
        <v>1</v>
      </c>
      <c r="C45" s="5" t="s">
        <v>2</v>
      </c>
      <c r="D45" s="6" t="s">
        <v>3</v>
      </c>
      <c r="F45" s="19" t="s">
        <v>22</v>
      </c>
      <c r="G45" s="19" t="s">
        <v>23</v>
      </c>
      <c r="H45" s="19" t="s">
        <v>24</v>
      </c>
      <c r="I45" s="19" t="s">
        <v>25</v>
      </c>
      <c r="J45" s="19" t="s">
        <v>26</v>
      </c>
    </row>
    <row r="46" spans="1:12" ht="18" x14ac:dyDescent="0.15">
      <c r="B46" s="8">
        <v>1</v>
      </c>
      <c r="C46" s="9">
        <v>3</v>
      </c>
      <c r="D46" s="10">
        <v>2</v>
      </c>
      <c r="F46" s="20">
        <f>C46-D46</f>
        <v>1</v>
      </c>
      <c r="G46" s="20">
        <f>ABS(F46)</f>
        <v>1</v>
      </c>
      <c r="H46" s="20">
        <f>IF(G46=0,"",RANK(G46,$G$46:$G$72,1)-COUNTIF($G$46:$G$72,0))</f>
        <v>1</v>
      </c>
      <c r="I46" s="20">
        <v>8</v>
      </c>
      <c r="J46" s="20">
        <f>IF(F46&lt;0,H46,0)</f>
        <v>0</v>
      </c>
      <c r="L46" s="21" t="s">
        <v>13</v>
      </c>
    </row>
    <row r="47" spans="1:12" ht="18" x14ac:dyDescent="0.15">
      <c r="B47" s="8">
        <v>2</v>
      </c>
      <c r="C47" s="9">
        <v>5</v>
      </c>
      <c r="D47" s="10">
        <v>3</v>
      </c>
      <c r="F47" s="20">
        <f t="shared" ref="F47:F72" si="0">C47-D47</f>
        <v>2</v>
      </c>
      <c r="G47" s="20">
        <f t="shared" ref="G47:G72" si="1">ABS(F47)</f>
        <v>2</v>
      </c>
      <c r="H47" s="20">
        <f t="shared" ref="H47:H72" si="2">IF(G47=0,"",RANK(G47,$G$46:$G$72,1)-COUNTIF($G$46:$G$72,0))</f>
        <v>16</v>
      </c>
      <c r="I47" s="20">
        <v>21</v>
      </c>
      <c r="J47" s="20">
        <f t="shared" ref="J47:J72" si="3">IF(F47&lt;0,H47,0)</f>
        <v>0</v>
      </c>
    </row>
    <row r="48" spans="1:12" ht="18" x14ac:dyDescent="0.15">
      <c r="B48" s="8">
        <v>3</v>
      </c>
      <c r="C48" s="9">
        <v>2</v>
      </c>
      <c r="D48" s="10">
        <v>2</v>
      </c>
      <c r="F48" s="20">
        <f t="shared" si="0"/>
        <v>0</v>
      </c>
      <c r="G48" s="20">
        <f t="shared" si="1"/>
        <v>0</v>
      </c>
      <c r="H48" s="20" t="str">
        <f t="shared" si="2"/>
        <v/>
      </c>
      <c r="I48" s="20">
        <f t="shared" ref="I48:I71" si="4">IF(F48&gt;0,H48,0)</f>
        <v>0</v>
      </c>
      <c r="J48" s="20">
        <f t="shared" si="3"/>
        <v>0</v>
      </c>
    </row>
    <row r="49" spans="2:12" ht="18" x14ac:dyDescent="0.15">
      <c r="B49" s="8">
        <v>4</v>
      </c>
      <c r="C49" s="9">
        <v>4</v>
      </c>
      <c r="D49" s="10">
        <v>5</v>
      </c>
      <c r="F49" s="20">
        <f t="shared" si="0"/>
        <v>-1</v>
      </c>
      <c r="G49" s="20">
        <f t="shared" si="1"/>
        <v>1</v>
      </c>
      <c r="H49" s="20">
        <f t="shared" si="2"/>
        <v>1</v>
      </c>
      <c r="I49" s="20">
        <f t="shared" si="4"/>
        <v>0</v>
      </c>
      <c r="J49" s="20">
        <v>8</v>
      </c>
    </row>
    <row r="50" spans="2:12" ht="18" x14ac:dyDescent="0.15">
      <c r="B50" s="8">
        <v>5</v>
      </c>
      <c r="C50" s="9">
        <v>4</v>
      </c>
      <c r="D50" s="10">
        <v>2</v>
      </c>
      <c r="F50" s="20">
        <f t="shared" si="0"/>
        <v>2</v>
      </c>
      <c r="G50" s="20">
        <f t="shared" si="1"/>
        <v>2</v>
      </c>
      <c r="H50" s="20">
        <f t="shared" si="2"/>
        <v>16</v>
      </c>
      <c r="I50" s="20">
        <v>21</v>
      </c>
      <c r="J50" s="20">
        <f t="shared" si="3"/>
        <v>0</v>
      </c>
    </row>
    <row r="51" spans="2:12" ht="18" x14ac:dyDescent="0.15">
      <c r="B51" s="8">
        <v>6</v>
      </c>
      <c r="C51" s="9">
        <v>1</v>
      </c>
      <c r="D51" s="10">
        <v>2</v>
      </c>
      <c r="F51" s="20">
        <f t="shared" si="0"/>
        <v>-1</v>
      </c>
      <c r="G51" s="20">
        <f t="shared" si="1"/>
        <v>1</v>
      </c>
      <c r="H51" s="20">
        <f t="shared" si="2"/>
        <v>1</v>
      </c>
      <c r="I51" s="20">
        <f t="shared" si="4"/>
        <v>0</v>
      </c>
      <c r="J51" s="20">
        <v>8</v>
      </c>
    </row>
    <row r="52" spans="2:12" ht="18" x14ac:dyDescent="0.15">
      <c r="B52" s="8">
        <v>7</v>
      </c>
      <c r="C52" s="9">
        <v>4</v>
      </c>
      <c r="D52" s="10">
        <v>3</v>
      </c>
      <c r="F52" s="20">
        <f t="shared" si="0"/>
        <v>1</v>
      </c>
      <c r="G52" s="20">
        <f t="shared" si="1"/>
        <v>1</v>
      </c>
      <c r="H52" s="20">
        <f t="shared" si="2"/>
        <v>1</v>
      </c>
      <c r="I52" s="20">
        <v>8</v>
      </c>
      <c r="J52" s="20">
        <f t="shared" si="3"/>
        <v>0</v>
      </c>
    </row>
    <row r="53" spans="2:12" ht="18" x14ac:dyDescent="0.15">
      <c r="B53" s="8">
        <v>8</v>
      </c>
      <c r="C53" s="9">
        <v>2</v>
      </c>
      <c r="D53" s="10">
        <v>1</v>
      </c>
      <c r="F53" s="20">
        <f t="shared" si="0"/>
        <v>1</v>
      </c>
      <c r="G53" s="20">
        <f t="shared" si="1"/>
        <v>1</v>
      </c>
      <c r="H53" s="20">
        <f t="shared" si="2"/>
        <v>1</v>
      </c>
      <c r="I53" s="20">
        <v>8</v>
      </c>
      <c r="J53" s="20">
        <f t="shared" si="3"/>
        <v>0</v>
      </c>
    </row>
    <row r="54" spans="2:12" ht="18" x14ac:dyDescent="0.15">
      <c r="B54" s="8">
        <v>9</v>
      </c>
      <c r="C54" s="9">
        <v>5</v>
      </c>
      <c r="D54" s="10">
        <v>3</v>
      </c>
      <c r="F54" s="20">
        <f t="shared" si="0"/>
        <v>2</v>
      </c>
      <c r="G54" s="20">
        <f t="shared" si="1"/>
        <v>2</v>
      </c>
      <c r="H54" s="20">
        <f t="shared" si="2"/>
        <v>16</v>
      </c>
      <c r="I54" s="20">
        <v>21</v>
      </c>
      <c r="J54" s="20">
        <f t="shared" si="3"/>
        <v>0</v>
      </c>
    </row>
    <row r="55" spans="2:12" ht="18" x14ac:dyDescent="0.15">
      <c r="B55" s="8">
        <v>10</v>
      </c>
      <c r="C55" s="9">
        <v>4</v>
      </c>
      <c r="D55" s="10">
        <v>2</v>
      </c>
      <c r="F55" s="20">
        <f t="shared" si="0"/>
        <v>2</v>
      </c>
      <c r="G55" s="20">
        <f t="shared" si="1"/>
        <v>2</v>
      </c>
      <c r="H55" s="20">
        <f t="shared" si="2"/>
        <v>16</v>
      </c>
      <c r="I55" s="20">
        <v>21</v>
      </c>
      <c r="J55" s="20">
        <f t="shared" si="3"/>
        <v>0</v>
      </c>
    </row>
    <row r="56" spans="2:12" ht="18" x14ac:dyDescent="0.15">
      <c r="B56" s="8">
        <v>11</v>
      </c>
      <c r="C56" s="9">
        <v>3</v>
      </c>
      <c r="D56" s="10">
        <v>4</v>
      </c>
      <c r="F56" s="20">
        <f t="shared" si="0"/>
        <v>-1</v>
      </c>
      <c r="G56" s="20">
        <f t="shared" si="1"/>
        <v>1</v>
      </c>
      <c r="H56" s="20">
        <f t="shared" si="2"/>
        <v>1</v>
      </c>
      <c r="I56" s="20">
        <f t="shared" si="4"/>
        <v>0</v>
      </c>
      <c r="J56" s="20">
        <v>8</v>
      </c>
    </row>
    <row r="57" spans="2:12" ht="18" x14ac:dyDescent="0.15">
      <c r="B57" s="8">
        <v>12</v>
      </c>
      <c r="C57" s="9">
        <v>5</v>
      </c>
      <c r="D57" s="10">
        <v>3</v>
      </c>
      <c r="F57" s="20">
        <f t="shared" si="0"/>
        <v>2</v>
      </c>
      <c r="G57" s="20">
        <f t="shared" si="1"/>
        <v>2</v>
      </c>
      <c r="H57" s="20">
        <f t="shared" si="2"/>
        <v>16</v>
      </c>
      <c r="I57" s="20">
        <v>21</v>
      </c>
      <c r="J57" s="20">
        <f t="shared" si="3"/>
        <v>0</v>
      </c>
      <c r="L57" t="s">
        <v>13</v>
      </c>
    </row>
    <row r="58" spans="2:12" ht="18" x14ac:dyDescent="0.15">
      <c r="B58" s="8">
        <v>13</v>
      </c>
      <c r="C58" s="9">
        <v>2</v>
      </c>
      <c r="D58" s="10">
        <v>4</v>
      </c>
      <c r="F58" s="20">
        <f t="shared" si="0"/>
        <v>-2</v>
      </c>
      <c r="G58" s="20">
        <f t="shared" si="1"/>
        <v>2</v>
      </c>
      <c r="H58" s="20">
        <f t="shared" si="2"/>
        <v>16</v>
      </c>
      <c r="I58" s="20">
        <f t="shared" si="4"/>
        <v>0</v>
      </c>
      <c r="J58" s="20">
        <v>21</v>
      </c>
    </row>
    <row r="59" spans="2:12" ht="18" x14ac:dyDescent="0.15">
      <c r="B59" s="8">
        <v>14</v>
      </c>
      <c r="C59" s="9">
        <v>4</v>
      </c>
      <c r="D59" s="10">
        <v>5</v>
      </c>
      <c r="F59" s="20">
        <f t="shared" si="0"/>
        <v>-1</v>
      </c>
      <c r="G59" s="20">
        <f t="shared" si="1"/>
        <v>1</v>
      </c>
      <c r="H59" s="20">
        <f t="shared" si="2"/>
        <v>1</v>
      </c>
      <c r="I59" s="20">
        <f t="shared" si="4"/>
        <v>0</v>
      </c>
      <c r="J59" s="20">
        <v>8</v>
      </c>
      <c r="L59" t="s">
        <v>13</v>
      </c>
    </row>
    <row r="60" spans="2:12" ht="18" x14ac:dyDescent="0.15">
      <c r="B60" s="8">
        <v>15</v>
      </c>
      <c r="C60" s="9">
        <v>1</v>
      </c>
      <c r="D60" s="10">
        <v>3</v>
      </c>
      <c r="F60" s="20">
        <f t="shared" si="0"/>
        <v>-2</v>
      </c>
      <c r="G60" s="20">
        <f t="shared" si="1"/>
        <v>2</v>
      </c>
      <c r="H60" s="20">
        <f t="shared" si="2"/>
        <v>16</v>
      </c>
      <c r="I60" s="20">
        <f t="shared" si="4"/>
        <v>0</v>
      </c>
      <c r="J60" s="20">
        <v>21</v>
      </c>
    </row>
    <row r="61" spans="2:12" ht="18" x14ac:dyDescent="0.15">
      <c r="B61" s="8">
        <v>16</v>
      </c>
      <c r="C61" s="9">
        <v>3</v>
      </c>
      <c r="D61" s="10">
        <v>2</v>
      </c>
      <c r="F61" s="20">
        <f t="shared" si="0"/>
        <v>1</v>
      </c>
      <c r="G61" s="20">
        <f t="shared" si="1"/>
        <v>1</v>
      </c>
      <c r="H61" s="20">
        <f t="shared" si="2"/>
        <v>1</v>
      </c>
      <c r="I61" s="20">
        <v>8</v>
      </c>
      <c r="J61" s="20">
        <f t="shared" si="3"/>
        <v>0</v>
      </c>
    </row>
    <row r="62" spans="2:12" ht="18" x14ac:dyDescent="0.15">
      <c r="B62" s="8">
        <v>17</v>
      </c>
      <c r="C62" s="9">
        <v>4</v>
      </c>
      <c r="D62" s="10">
        <v>2</v>
      </c>
      <c r="F62" s="20">
        <f t="shared" si="0"/>
        <v>2</v>
      </c>
      <c r="G62" s="20">
        <f t="shared" si="1"/>
        <v>2</v>
      </c>
      <c r="H62" s="20">
        <f t="shared" si="2"/>
        <v>16</v>
      </c>
      <c r="I62" s="20">
        <v>21</v>
      </c>
      <c r="J62" s="20">
        <f t="shared" si="3"/>
        <v>0</v>
      </c>
    </row>
    <row r="63" spans="2:12" ht="18" x14ac:dyDescent="0.15">
      <c r="B63" s="8">
        <v>18</v>
      </c>
      <c r="C63" s="9">
        <v>4</v>
      </c>
      <c r="D63" s="10">
        <v>5</v>
      </c>
      <c r="F63" s="20">
        <f t="shared" si="0"/>
        <v>-1</v>
      </c>
      <c r="G63" s="20">
        <f t="shared" si="1"/>
        <v>1</v>
      </c>
      <c r="H63" s="20">
        <f t="shared" si="2"/>
        <v>1</v>
      </c>
      <c r="I63" s="20">
        <f t="shared" si="4"/>
        <v>0</v>
      </c>
      <c r="J63" s="20">
        <v>8</v>
      </c>
    </row>
    <row r="64" spans="2:12" ht="18" x14ac:dyDescent="0.15">
      <c r="B64" s="8">
        <v>19</v>
      </c>
      <c r="C64" s="9">
        <v>5</v>
      </c>
      <c r="D64" s="10">
        <v>3</v>
      </c>
      <c r="F64" s="20">
        <f t="shared" si="0"/>
        <v>2</v>
      </c>
      <c r="G64" s="20">
        <f t="shared" si="1"/>
        <v>2</v>
      </c>
      <c r="H64" s="20">
        <f t="shared" si="2"/>
        <v>16</v>
      </c>
      <c r="I64" s="20">
        <v>21</v>
      </c>
      <c r="J64" s="20">
        <f t="shared" si="3"/>
        <v>0</v>
      </c>
    </row>
    <row r="65" spans="2:10" ht="18" x14ac:dyDescent="0.15">
      <c r="B65" s="8">
        <v>20</v>
      </c>
      <c r="C65" s="9">
        <v>3</v>
      </c>
      <c r="D65" s="10">
        <v>4</v>
      </c>
      <c r="F65" s="20">
        <f t="shared" si="0"/>
        <v>-1</v>
      </c>
      <c r="G65" s="20">
        <f t="shared" si="1"/>
        <v>1</v>
      </c>
      <c r="H65" s="20">
        <f t="shared" si="2"/>
        <v>1</v>
      </c>
      <c r="I65" s="20">
        <f t="shared" si="4"/>
        <v>0</v>
      </c>
      <c r="J65" s="20">
        <v>8</v>
      </c>
    </row>
    <row r="66" spans="2:10" ht="18" x14ac:dyDescent="0.15">
      <c r="B66" s="8">
        <v>21</v>
      </c>
      <c r="C66" s="9">
        <v>2</v>
      </c>
      <c r="D66" s="10">
        <v>1</v>
      </c>
      <c r="F66" s="20">
        <f t="shared" si="0"/>
        <v>1</v>
      </c>
      <c r="G66" s="20">
        <f t="shared" si="1"/>
        <v>1</v>
      </c>
      <c r="H66" s="20">
        <f t="shared" si="2"/>
        <v>1</v>
      </c>
      <c r="I66" s="20">
        <v>8</v>
      </c>
      <c r="J66" s="20">
        <f t="shared" si="3"/>
        <v>0</v>
      </c>
    </row>
    <row r="67" spans="2:10" ht="18" x14ac:dyDescent="0.15">
      <c r="B67" s="8">
        <v>22</v>
      </c>
      <c r="C67" s="9">
        <v>4</v>
      </c>
      <c r="D67" s="10">
        <v>3</v>
      </c>
      <c r="F67" s="20">
        <f t="shared" si="0"/>
        <v>1</v>
      </c>
      <c r="G67" s="20">
        <f t="shared" si="1"/>
        <v>1</v>
      </c>
      <c r="H67" s="20">
        <f t="shared" si="2"/>
        <v>1</v>
      </c>
      <c r="I67" s="20">
        <v>8</v>
      </c>
      <c r="J67" s="20">
        <f t="shared" si="3"/>
        <v>0</v>
      </c>
    </row>
    <row r="68" spans="2:10" ht="18" x14ac:dyDescent="0.15">
      <c r="B68" s="8">
        <v>23</v>
      </c>
      <c r="C68" s="9">
        <v>1</v>
      </c>
      <c r="D68" s="10">
        <v>3</v>
      </c>
      <c r="F68" s="20">
        <f t="shared" si="0"/>
        <v>-2</v>
      </c>
      <c r="G68" s="20">
        <f t="shared" si="1"/>
        <v>2</v>
      </c>
      <c r="H68" s="20">
        <f t="shared" si="2"/>
        <v>16</v>
      </c>
      <c r="I68" s="20">
        <f t="shared" si="4"/>
        <v>0</v>
      </c>
      <c r="J68" s="20">
        <v>21</v>
      </c>
    </row>
    <row r="69" spans="2:10" ht="18" x14ac:dyDescent="0.15">
      <c r="B69" s="8">
        <v>24</v>
      </c>
      <c r="C69" s="9">
        <v>4</v>
      </c>
      <c r="D69" s="10">
        <v>5</v>
      </c>
      <c r="F69" s="20">
        <f t="shared" si="0"/>
        <v>-1</v>
      </c>
      <c r="G69" s="20">
        <f t="shared" si="1"/>
        <v>1</v>
      </c>
      <c r="H69" s="20">
        <f t="shared" si="2"/>
        <v>1</v>
      </c>
      <c r="I69" s="20">
        <f t="shared" si="4"/>
        <v>0</v>
      </c>
      <c r="J69" s="20">
        <v>8</v>
      </c>
    </row>
    <row r="70" spans="2:10" ht="18" x14ac:dyDescent="0.15">
      <c r="B70" s="8">
        <v>25</v>
      </c>
      <c r="C70" s="9">
        <v>5</v>
      </c>
      <c r="D70" s="10">
        <v>3</v>
      </c>
      <c r="F70" s="20">
        <f t="shared" si="0"/>
        <v>2</v>
      </c>
      <c r="G70" s="20">
        <f t="shared" si="1"/>
        <v>2</v>
      </c>
      <c r="H70" s="20">
        <f t="shared" si="2"/>
        <v>16</v>
      </c>
      <c r="I70" s="20">
        <v>21</v>
      </c>
      <c r="J70" s="20">
        <f t="shared" si="3"/>
        <v>0</v>
      </c>
    </row>
    <row r="71" spans="2:10" ht="18" x14ac:dyDescent="0.15">
      <c r="B71" s="8">
        <v>26</v>
      </c>
      <c r="C71" s="9">
        <v>3</v>
      </c>
      <c r="D71" s="10">
        <v>4</v>
      </c>
      <c r="F71" s="20">
        <f t="shared" si="0"/>
        <v>-1</v>
      </c>
      <c r="G71" s="20">
        <f t="shared" si="1"/>
        <v>1</v>
      </c>
      <c r="H71" s="20">
        <f t="shared" si="2"/>
        <v>1</v>
      </c>
      <c r="I71" s="20">
        <f t="shared" si="4"/>
        <v>0</v>
      </c>
      <c r="J71" s="20">
        <v>8</v>
      </c>
    </row>
    <row r="72" spans="2:10" ht="18" x14ac:dyDescent="0.15">
      <c r="B72" s="8">
        <v>27</v>
      </c>
      <c r="C72" s="9">
        <v>3</v>
      </c>
      <c r="D72" s="10">
        <v>2</v>
      </c>
      <c r="F72" s="20">
        <f t="shared" si="0"/>
        <v>1</v>
      </c>
      <c r="G72" s="20">
        <f t="shared" si="1"/>
        <v>1</v>
      </c>
      <c r="H72" s="20">
        <f t="shared" si="2"/>
        <v>1</v>
      </c>
      <c r="I72" s="20">
        <v>8</v>
      </c>
      <c r="J72" s="20">
        <f t="shared" si="3"/>
        <v>0</v>
      </c>
    </row>
    <row r="74" spans="2:10" ht="18" x14ac:dyDescent="0.15">
      <c r="B74" s="12">
        <f>SUM(B46:B71)</f>
        <v>351</v>
      </c>
      <c r="C74" s="12" t="s">
        <v>27</v>
      </c>
      <c r="G74" s="12" t="s">
        <v>28</v>
      </c>
      <c r="H74" s="12" t="s">
        <v>29</v>
      </c>
      <c r="I74" s="12">
        <f>SUM(I46:I72)</f>
        <v>224</v>
      </c>
    </row>
    <row r="75" spans="2:10" ht="18" x14ac:dyDescent="0.15">
      <c r="B75" s="12" t="s">
        <v>30</v>
      </c>
      <c r="C75" s="12"/>
      <c r="G75" s="12" t="s">
        <v>31</v>
      </c>
      <c r="H75" s="12" t="s">
        <v>32</v>
      </c>
      <c r="I75" s="12">
        <f>SUM(J46:J72)</f>
        <v>127</v>
      </c>
    </row>
    <row r="76" spans="2:10" ht="18" x14ac:dyDescent="0.15">
      <c r="B76" s="12">
        <f>SUM(B46:B60)</f>
        <v>120</v>
      </c>
      <c r="C76" s="12">
        <f>B76/15</f>
        <v>8</v>
      </c>
      <c r="D76" s="12" t="s">
        <v>33</v>
      </c>
      <c r="G76" s="12" t="s">
        <v>34</v>
      </c>
      <c r="H76" s="12" t="s">
        <v>35</v>
      </c>
      <c r="I76" s="12">
        <f>IF(I74&gt;I75,I75,I74)</f>
        <v>127</v>
      </c>
    </row>
    <row r="77" spans="2:10" ht="18" x14ac:dyDescent="0.15">
      <c r="B77" s="12" t="s">
        <v>36</v>
      </c>
      <c r="C77" s="12"/>
      <c r="G77" s="12"/>
      <c r="H77" s="12" t="s">
        <v>37</v>
      </c>
      <c r="I77" s="12">
        <v>26</v>
      </c>
    </row>
    <row r="78" spans="2:10" ht="18" x14ac:dyDescent="0.15">
      <c r="B78" s="12">
        <f>SUM(B61:B71)</f>
        <v>231</v>
      </c>
      <c r="C78" s="12">
        <f>B78/11</f>
        <v>21</v>
      </c>
      <c r="D78" s="12" t="s">
        <v>33</v>
      </c>
      <c r="G78" s="12"/>
      <c r="H78" s="12"/>
      <c r="I78" s="12"/>
    </row>
    <row r="79" spans="2:10" ht="18" x14ac:dyDescent="0.15">
      <c r="G79" s="12"/>
      <c r="H79" s="12" t="s">
        <v>38</v>
      </c>
      <c r="I79" s="12">
        <f>(I76-I77*(I77+1)/4)/SQRT(I77*(I77+1)*(2*I77+1)/24)</f>
        <v>-1.2318018970444593</v>
      </c>
    </row>
    <row r="80" spans="2:10" ht="18" x14ac:dyDescent="0.15">
      <c r="G80" s="12"/>
      <c r="H80" s="12"/>
      <c r="I80" s="12"/>
    </row>
    <row r="81" spans="1:9" ht="18" x14ac:dyDescent="0.15">
      <c r="G81" s="12"/>
      <c r="H81" s="12" t="s">
        <v>39</v>
      </c>
      <c r="I81" s="12">
        <f>2*(1-NORMSDIST(ABS(I79)))</f>
        <v>0.21802309451478008</v>
      </c>
    </row>
    <row r="82" spans="1:9" ht="18" x14ac:dyDescent="0.15">
      <c r="G82" s="12"/>
      <c r="H82" s="12" t="s">
        <v>40</v>
      </c>
      <c r="I82" s="12"/>
    </row>
    <row r="87" spans="1:9" x14ac:dyDescent="0.15">
      <c r="A87" t="s">
        <v>41</v>
      </c>
    </row>
    <row r="90" spans="1:9" x14ac:dyDescent="0.15">
      <c r="B90" s="22" t="s">
        <v>42</v>
      </c>
      <c r="C90" s="22" t="s">
        <v>43</v>
      </c>
      <c r="D90" s="22" t="s">
        <v>44</v>
      </c>
    </row>
    <row r="91" spans="1:9" x14ac:dyDescent="0.15">
      <c r="A91" t="s">
        <v>45</v>
      </c>
      <c r="B91">
        <v>11</v>
      </c>
      <c r="C91">
        <v>127</v>
      </c>
      <c r="D91">
        <v>11.545454545454545</v>
      </c>
    </row>
    <row r="92" spans="1:9" x14ac:dyDescent="0.15">
      <c r="A92" t="s">
        <v>46</v>
      </c>
      <c r="B92">
        <v>15</v>
      </c>
      <c r="C92">
        <v>224</v>
      </c>
      <c r="D92">
        <v>14.933333333333334</v>
      </c>
    </row>
    <row r="96" spans="1:9" x14ac:dyDescent="0.15">
      <c r="A96" t="s">
        <v>47</v>
      </c>
    </row>
    <row r="99" spans="1:5" x14ac:dyDescent="0.15">
      <c r="A99" t="s">
        <v>48</v>
      </c>
      <c r="D99">
        <v>1</v>
      </c>
    </row>
    <row r="100" spans="1:5" x14ac:dyDescent="0.15">
      <c r="A100" t="s">
        <v>49</v>
      </c>
      <c r="D100">
        <v>2</v>
      </c>
    </row>
    <row r="101" spans="1:5" x14ac:dyDescent="0.15">
      <c r="A101" t="s">
        <v>50</v>
      </c>
      <c r="D101">
        <v>127</v>
      </c>
    </row>
    <row r="102" spans="1:5" x14ac:dyDescent="0.15">
      <c r="A102" t="s">
        <v>51</v>
      </c>
      <c r="D102">
        <v>-1.2318018970444593</v>
      </c>
    </row>
    <row r="103" spans="1:5" x14ac:dyDescent="0.15">
      <c r="A103" t="s">
        <v>52</v>
      </c>
      <c r="D103">
        <v>0.21802309451478008</v>
      </c>
    </row>
    <row r="104" spans="1:5" x14ac:dyDescent="0.15">
      <c r="A104" t="s">
        <v>53</v>
      </c>
      <c r="D104">
        <v>-1.2724663212178255</v>
      </c>
    </row>
    <row r="105" spans="1:5" x14ac:dyDescent="0.15">
      <c r="A105" t="s">
        <v>54</v>
      </c>
      <c r="D105">
        <v>0.2032074829146866</v>
      </c>
    </row>
    <row r="106" spans="1:5" x14ac:dyDescent="0.15">
      <c r="A106" t="s">
        <v>55</v>
      </c>
      <c r="D106">
        <v>1.9599639845400536</v>
      </c>
    </row>
    <row r="109" spans="1:5" x14ac:dyDescent="0.15">
      <c r="A109" t="s">
        <v>56</v>
      </c>
      <c r="D109" t="s">
        <v>57</v>
      </c>
      <c r="E109" t="s">
        <v>58</v>
      </c>
    </row>
    <row r="111" spans="1:5" x14ac:dyDescent="0.15">
      <c r="A111" t="s">
        <v>59</v>
      </c>
      <c r="D111">
        <v>110</v>
      </c>
      <c r="E111">
        <v>241</v>
      </c>
    </row>
    <row r="112" spans="1:5" x14ac:dyDescent="0.15">
      <c r="A112" t="s">
        <v>60</v>
      </c>
      <c r="D112">
        <v>98</v>
      </c>
      <c r="E112">
        <v>253</v>
      </c>
    </row>
    <row r="113" spans="1:5" x14ac:dyDescent="0.15">
      <c r="A113" t="s">
        <v>61</v>
      </c>
      <c r="D113">
        <v>75</v>
      </c>
      <c r="E113">
        <v>276</v>
      </c>
    </row>
  </sheetData>
  <mergeCells count="2">
    <mergeCell ref="F44:H44"/>
    <mergeCell ref="I44:J44"/>
  </mergeCells>
  <phoneticPr fontId="2"/>
  <hyperlinks>
    <hyperlink ref="L46" r:id="rId1" display="=@sum(1:15)/1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D11" sqref="D11"/>
    </sheetView>
  </sheetViews>
  <sheetFormatPr defaultRowHeight="13.5" x14ac:dyDescent="0.15"/>
  <cols>
    <col min="1" max="2" width="13.875" bestFit="1" customWidth="1"/>
  </cols>
  <sheetData>
    <row r="1" spans="1:2" ht="18.75" thickBot="1" x14ac:dyDescent="0.2">
      <c r="A1" s="5" t="s">
        <v>2</v>
      </c>
      <c r="B1" s="6" t="s">
        <v>3</v>
      </c>
    </row>
    <row r="2" spans="1:2" ht="18" x14ac:dyDescent="0.15">
      <c r="A2" s="9">
        <v>3</v>
      </c>
      <c r="B2" s="10">
        <v>2</v>
      </c>
    </row>
    <row r="3" spans="1:2" ht="18" x14ac:dyDescent="0.15">
      <c r="A3" s="9">
        <v>5</v>
      </c>
      <c r="B3" s="10">
        <v>3</v>
      </c>
    </row>
    <row r="4" spans="1:2" ht="18" x14ac:dyDescent="0.15">
      <c r="A4" s="9">
        <v>2</v>
      </c>
      <c r="B4" s="10">
        <v>2</v>
      </c>
    </row>
    <row r="5" spans="1:2" ht="18" x14ac:dyDescent="0.15">
      <c r="A5" s="9">
        <v>4</v>
      </c>
      <c r="B5" s="10">
        <v>5</v>
      </c>
    </row>
    <row r="6" spans="1:2" ht="18" x14ac:dyDescent="0.15">
      <c r="A6" s="9">
        <v>4</v>
      </c>
      <c r="B6" s="10">
        <v>2</v>
      </c>
    </row>
    <row r="7" spans="1:2" ht="18" x14ac:dyDescent="0.15">
      <c r="A7" s="9">
        <v>1</v>
      </c>
      <c r="B7" s="10">
        <v>2</v>
      </c>
    </row>
    <row r="8" spans="1:2" ht="18" x14ac:dyDescent="0.15">
      <c r="A8" s="9">
        <v>4</v>
      </c>
      <c r="B8" s="10">
        <v>3</v>
      </c>
    </row>
    <row r="9" spans="1:2" ht="18" x14ac:dyDescent="0.15">
      <c r="A9" s="9">
        <v>2</v>
      </c>
      <c r="B9" s="10">
        <v>1</v>
      </c>
    </row>
    <row r="10" spans="1:2" ht="18" x14ac:dyDescent="0.15">
      <c r="A10" s="9">
        <v>5</v>
      </c>
      <c r="B10" s="10">
        <v>3</v>
      </c>
    </row>
    <row r="11" spans="1:2" ht="18" x14ac:dyDescent="0.15">
      <c r="A11" s="9">
        <v>4</v>
      </c>
      <c r="B11" s="10">
        <v>2</v>
      </c>
    </row>
    <row r="12" spans="1:2" ht="18" x14ac:dyDescent="0.15">
      <c r="A12" s="9">
        <v>3</v>
      </c>
      <c r="B12" s="10">
        <v>4</v>
      </c>
    </row>
    <row r="13" spans="1:2" ht="18" x14ac:dyDescent="0.15">
      <c r="A13" s="9">
        <v>5</v>
      </c>
      <c r="B13" s="10">
        <v>3</v>
      </c>
    </row>
    <row r="14" spans="1:2" ht="18" x14ac:dyDescent="0.15">
      <c r="A14" s="9">
        <v>2</v>
      </c>
      <c r="B14" s="10">
        <v>4</v>
      </c>
    </row>
    <row r="15" spans="1:2" ht="18" x14ac:dyDescent="0.15">
      <c r="A15" s="9">
        <v>4</v>
      </c>
      <c r="B15" s="10">
        <v>5</v>
      </c>
    </row>
    <row r="16" spans="1:2" ht="18" x14ac:dyDescent="0.15">
      <c r="A16" s="9">
        <v>1</v>
      </c>
      <c r="B16" s="10">
        <v>3</v>
      </c>
    </row>
    <row r="17" spans="1:2" ht="18" x14ac:dyDescent="0.15">
      <c r="A17" s="9">
        <v>3</v>
      </c>
      <c r="B17" s="10">
        <v>2</v>
      </c>
    </row>
    <row r="18" spans="1:2" ht="18" x14ac:dyDescent="0.15">
      <c r="A18" s="9">
        <v>4</v>
      </c>
      <c r="B18" s="10">
        <v>2</v>
      </c>
    </row>
    <row r="19" spans="1:2" ht="18" x14ac:dyDescent="0.15">
      <c r="A19" s="9">
        <v>4</v>
      </c>
      <c r="B19" s="10">
        <v>5</v>
      </c>
    </row>
    <row r="20" spans="1:2" ht="18" x14ac:dyDescent="0.15">
      <c r="A20" s="9">
        <v>5</v>
      </c>
      <c r="B20" s="10">
        <v>3</v>
      </c>
    </row>
    <row r="21" spans="1:2" ht="18" x14ac:dyDescent="0.15">
      <c r="A21" s="9">
        <v>3</v>
      </c>
      <c r="B21" s="10">
        <v>4</v>
      </c>
    </row>
    <row r="22" spans="1:2" ht="18" x14ac:dyDescent="0.15">
      <c r="A22" s="9">
        <v>2</v>
      </c>
      <c r="B22" s="10">
        <v>1</v>
      </c>
    </row>
    <row r="23" spans="1:2" ht="18" x14ac:dyDescent="0.15">
      <c r="A23" s="9">
        <v>4</v>
      </c>
      <c r="B23" s="10">
        <v>3</v>
      </c>
    </row>
    <row r="24" spans="1:2" ht="18" x14ac:dyDescent="0.15">
      <c r="A24" s="9">
        <v>1</v>
      </c>
      <c r="B24" s="10">
        <v>3</v>
      </c>
    </row>
    <row r="25" spans="1:2" ht="18" x14ac:dyDescent="0.15">
      <c r="A25" s="9">
        <v>4</v>
      </c>
      <c r="B25" s="10">
        <v>5</v>
      </c>
    </row>
    <row r="26" spans="1:2" ht="18" x14ac:dyDescent="0.15">
      <c r="A26" s="9">
        <v>5</v>
      </c>
      <c r="B26" s="10">
        <v>3</v>
      </c>
    </row>
    <row r="27" spans="1:2" ht="18" x14ac:dyDescent="0.15">
      <c r="A27" s="9">
        <v>3</v>
      </c>
      <c r="B27" s="10">
        <v>4</v>
      </c>
    </row>
    <row r="28" spans="1:2" ht="18" x14ac:dyDescent="0.15">
      <c r="A28" s="9">
        <v>3</v>
      </c>
      <c r="B28" s="10">
        <v>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Sighed W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Yuichiro Mizoguchi</dc:creator>
  <cp:lastModifiedBy>Yuichiro Mizoguchi</cp:lastModifiedBy>
  <dcterms:created xsi:type="dcterms:W3CDTF">2018-03-24T06:42:58Z</dcterms:created>
  <dcterms:modified xsi:type="dcterms:W3CDTF">2018-03-24T06:52:58Z</dcterms:modified>
</cp:coreProperties>
</file>