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filterPrivacy="1" codeName="ThisWorkbook"/>
  <xr:revisionPtr revIDLastSave="402" documentId="8_{83594CBC-619C-4152-A508-A85200B5ADFE}" xr6:coauthVersionLast="47" xr6:coauthVersionMax="47" xr10:uidLastSave="{E132718C-3FE6-4BD2-B1C9-330686DB7032}"/>
  <bookViews>
    <workbookView xWindow="-108" yWindow="-108" windowWidth="23256" windowHeight="12456" tabRatio="415" xr2:uid="{00000000-000D-0000-FFFF-FFFF00000000}"/>
  </bookViews>
  <sheets>
    <sheet name="Dark" sheetId="16" r:id="rId1"/>
    <sheet name="About" sheetId="12" r:id="rId2"/>
  </sheets>
  <definedNames>
    <definedName name="_xlnm.Print_Titles" localSheetId="0">Dark!$6:$9</definedName>
    <definedName name="Project_Start" localSheetId="0">Dark!$C$6</definedName>
    <definedName name="Project_Start">#REF!</definedName>
    <definedName name="Scrolling_Increment" localSheetId="0">Dark!$C$7</definedName>
    <definedName name="Scrolling_Increment">#REF!</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16" l="1"/>
  <c r="F12" i="16" s="1"/>
  <c r="F13" i="16" s="1"/>
  <c r="F23" i="16" l="1"/>
  <c r="F15" i="16"/>
  <c r="F26" i="16"/>
  <c r="F18" i="16"/>
  <c r="F29" i="16"/>
  <c r="F21" i="16"/>
  <c r="F32" i="16"/>
  <c r="F24" i="16"/>
  <c r="F35" i="16"/>
  <c r="F27" i="16"/>
  <c r="F38" i="16"/>
  <c r="F30" i="16"/>
  <c r="F41" i="16"/>
  <c r="F33" i="16"/>
  <c r="F44" i="16"/>
  <c r="F36" i="16"/>
  <c r="F48" i="16"/>
  <c r="F39" i="16"/>
  <c r="F45" i="16"/>
  <c r="F42" i="16"/>
  <c r="F17" i="16"/>
  <c r="F14" i="16"/>
  <c r="F20" i="16"/>
  <c r="F11" i="16"/>
  <c r="F49" i="16"/>
  <c r="I7" i="16"/>
  <c r="F16" i="16" l="1"/>
  <c r="I26" i="16"/>
  <c r="I12" i="16"/>
  <c r="I20" i="16"/>
  <c r="I23" i="16"/>
  <c r="I32" i="16"/>
  <c r="I6" i="16"/>
  <c r="I13" i="16"/>
  <c r="I15" i="16"/>
  <c r="I16" i="16"/>
  <c r="I17" i="16"/>
  <c r="I9" i="16"/>
  <c r="J7" i="16"/>
  <c r="J32" i="16" s="1"/>
  <c r="I11" i="16"/>
  <c r="I14" i="16"/>
  <c r="I18" i="16"/>
  <c r="I29" i="16"/>
  <c r="J21" i="16" l="1"/>
  <c r="F19" i="16"/>
  <c r="I19" i="16" s="1"/>
  <c r="J23" i="16"/>
  <c r="J14" i="16"/>
  <c r="J11" i="16"/>
  <c r="J29" i="16"/>
  <c r="J12" i="16"/>
  <c r="J20" i="16"/>
  <c r="J15" i="16"/>
  <c r="J26" i="16"/>
  <c r="J17" i="16"/>
  <c r="J13" i="16"/>
  <c r="J18" i="16"/>
  <c r="J9" i="16"/>
  <c r="K7" i="16"/>
  <c r="J16" i="16"/>
  <c r="J19" i="16" l="1"/>
  <c r="F22" i="16"/>
  <c r="K22" i="16" s="1"/>
  <c r="I21" i="16"/>
  <c r="K14" i="16"/>
  <c r="K18" i="16"/>
  <c r="K20" i="16"/>
  <c r="K16" i="16"/>
  <c r="K9" i="16"/>
  <c r="L7" i="16"/>
  <c r="K19" i="16"/>
  <c r="K17" i="16"/>
  <c r="K32" i="16"/>
  <c r="K13" i="16"/>
  <c r="K11" i="16"/>
  <c r="K12" i="16"/>
  <c r="K21" i="16"/>
  <c r="K15" i="16"/>
  <c r="K23" i="16"/>
  <c r="K26" i="16"/>
  <c r="K29" i="16"/>
  <c r="F25" i="16" l="1"/>
  <c r="L25" i="16" s="1"/>
  <c r="I24" i="16"/>
  <c r="J24" i="16"/>
  <c r="K24" i="16"/>
  <c r="I22" i="16"/>
  <c r="J22" i="16"/>
  <c r="L17" i="16"/>
  <c r="L18" i="16"/>
  <c r="L24" i="16"/>
  <c r="L12" i="16"/>
  <c r="L20" i="16"/>
  <c r="L16" i="16"/>
  <c r="L9" i="16"/>
  <c r="L19" i="16"/>
  <c r="L26" i="16"/>
  <c r="L13" i="16"/>
  <c r="L11" i="16"/>
  <c r="L22" i="16"/>
  <c r="L23" i="16"/>
  <c r="L29" i="16"/>
  <c r="L32" i="16"/>
  <c r="M7" i="16"/>
  <c r="L14" i="16"/>
  <c r="L15" i="16"/>
  <c r="L21" i="16"/>
  <c r="F28" i="16" l="1"/>
  <c r="I27" i="16"/>
  <c r="J27" i="16"/>
  <c r="K27" i="16"/>
  <c r="L27" i="16"/>
  <c r="I25" i="16"/>
  <c r="K25" i="16"/>
  <c r="M9" i="16"/>
  <c r="M15" i="16"/>
  <c r="M25" i="16"/>
  <c r="M18" i="16"/>
  <c r="M13" i="16"/>
  <c r="N7" i="16"/>
  <c r="M11" i="16"/>
  <c r="M32" i="16"/>
  <c r="M12" i="16"/>
  <c r="M17" i="16"/>
  <c r="M22" i="16"/>
  <c r="M19" i="16"/>
  <c r="M23" i="16"/>
  <c r="M16" i="16"/>
  <c r="M14" i="16"/>
  <c r="M21" i="16"/>
  <c r="M24" i="16"/>
  <c r="M20" i="16"/>
  <c r="M27" i="16"/>
  <c r="M29" i="16"/>
  <c r="M26" i="16"/>
  <c r="I28" i="16" l="1"/>
  <c r="J28" i="16"/>
  <c r="K28" i="16"/>
  <c r="L28" i="16"/>
  <c r="F31" i="16"/>
  <c r="N31" i="16" s="1"/>
  <c r="I30" i="16"/>
  <c r="J30" i="16"/>
  <c r="K30" i="16"/>
  <c r="L30" i="16"/>
  <c r="M30" i="16"/>
  <c r="M28" i="16"/>
  <c r="N14" i="16"/>
  <c r="N24" i="16"/>
  <c r="N22" i="16"/>
  <c r="N11" i="16"/>
  <c r="N29" i="16"/>
  <c r="N12" i="16"/>
  <c r="N33" i="16"/>
  <c r="N9" i="16"/>
  <c r="N25" i="16"/>
  <c r="N28" i="16"/>
  <c r="O7" i="16"/>
  <c r="N18" i="16"/>
  <c r="N32" i="16"/>
  <c r="N17" i="16"/>
  <c r="N15" i="16"/>
  <c r="N16" i="16"/>
  <c r="N26" i="16"/>
  <c r="N23" i="16"/>
  <c r="N30" i="16"/>
  <c r="N19" i="16"/>
  <c r="N20" i="16"/>
  <c r="N13" i="16"/>
  <c r="N21" i="16"/>
  <c r="N27" i="16"/>
  <c r="I31" i="16" l="1"/>
  <c r="J31" i="16"/>
  <c r="K31" i="16"/>
  <c r="L31" i="16"/>
  <c r="M31" i="16"/>
  <c r="F34" i="16"/>
  <c r="I33" i="16"/>
  <c r="J33" i="16"/>
  <c r="K33" i="16"/>
  <c r="L33" i="16"/>
  <c r="M33" i="16"/>
  <c r="O22" i="16"/>
  <c r="O16" i="16"/>
  <c r="O9" i="16"/>
  <c r="O27" i="16"/>
  <c r="O23" i="16"/>
  <c r="O31" i="16"/>
  <c r="P7" i="16"/>
  <c r="O28" i="16"/>
  <c r="O13" i="16"/>
  <c r="O15" i="16"/>
  <c r="O12" i="16"/>
  <c r="O18" i="16"/>
  <c r="O21" i="16"/>
  <c r="O29" i="16"/>
  <c r="O33" i="16"/>
  <c r="O11" i="16"/>
  <c r="O25" i="16"/>
  <c r="O17" i="16"/>
  <c r="O32" i="16"/>
  <c r="O14" i="16"/>
  <c r="O20" i="16"/>
  <c r="O19" i="16"/>
  <c r="O24" i="16"/>
  <c r="O26" i="16"/>
  <c r="O30" i="16"/>
  <c r="I34" i="16" l="1"/>
  <c r="J34" i="16"/>
  <c r="K34" i="16"/>
  <c r="L34" i="16"/>
  <c r="M34" i="16"/>
  <c r="N34" i="16"/>
  <c r="F37" i="16"/>
  <c r="O34" i="16"/>
  <c r="P14" i="16"/>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F40" i="16" l="1"/>
  <c r="Q26" i="16"/>
  <c r="Q9" i="16"/>
  <c r="Q13" i="16"/>
  <c r="Q28" i="16"/>
  <c r="Q20" i="16"/>
  <c r="Q22" i="16"/>
  <c r="Q19" i="16"/>
  <c r="Q14" i="16"/>
  <c r="Q29" i="16"/>
  <c r="R7" i="16"/>
  <c r="R34" i="16" s="1"/>
  <c r="Q17" i="16"/>
  <c r="Q23" i="16"/>
  <c r="Q24" i="16"/>
  <c r="Q15" i="16"/>
  <c r="Q12" i="16"/>
  <c r="Q18" i="16"/>
  <c r="Q21" i="16"/>
  <c r="Q25" i="16"/>
  <c r="Q32" i="16"/>
  <c r="Q16" i="16"/>
  <c r="Q11" i="16"/>
  <c r="Q30" i="16"/>
  <c r="Q27" i="16"/>
  <c r="Q31" i="16"/>
  <c r="Q33" i="16"/>
  <c r="F43" i="16" l="1"/>
  <c r="R19" i="16"/>
  <c r="R18" i="16"/>
  <c r="R22" i="16"/>
  <c r="R15" i="16"/>
  <c r="R17" i="16"/>
  <c r="R29" i="16"/>
  <c r="R14" i="16"/>
  <c r="R24" i="16"/>
  <c r="R31" i="16"/>
  <c r="R9" i="16"/>
  <c r="S7" i="16"/>
  <c r="S32" i="16" s="1"/>
  <c r="R21" i="16"/>
  <c r="R27" i="16"/>
  <c r="R32" i="16"/>
  <c r="R11" i="16"/>
  <c r="R12" i="16"/>
  <c r="R26" i="16"/>
  <c r="R28" i="16"/>
  <c r="R33" i="16"/>
  <c r="R25" i="16"/>
  <c r="R16" i="16"/>
  <c r="R13" i="16"/>
  <c r="R20" i="16"/>
  <c r="R23" i="16"/>
  <c r="R30" i="16"/>
  <c r="F47" i="16" l="1"/>
  <c r="S19" i="16"/>
  <c r="S29" i="16"/>
  <c r="S18" i="16"/>
  <c r="S33" i="16"/>
  <c r="S23" i="16"/>
  <c r="S13" i="16"/>
  <c r="S21" i="16"/>
  <c r="S14" i="16"/>
  <c r="S20" i="16"/>
  <c r="S26" i="16"/>
  <c r="S34" i="16"/>
  <c r="S15" i="16"/>
  <c r="S24" i="16"/>
  <c r="S28" i="16"/>
  <c r="S9" i="16"/>
  <c r="T7" i="16"/>
  <c r="S22" i="16"/>
  <c r="S31" i="16"/>
  <c r="S16" i="16"/>
  <c r="S30"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9" i="16"/>
  <c r="U16" i="16"/>
  <c r="U32" i="16"/>
  <c r="U12" i="16"/>
  <c r="U27" i="16"/>
  <c r="U15" i="16"/>
  <c r="U11" i="16"/>
  <c r="U23" i="16"/>
  <c r="U28" i="16"/>
  <c r="U34" i="16"/>
  <c r="U18" i="16"/>
  <c r="U21" i="16"/>
  <c r="U25" i="16"/>
  <c r="U33" i="16"/>
  <c r="V7" i="16"/>
  <c r="V34" i="16" s="1"/>
  <c r="U13" i="16"/>
  <c r="U20" i="16"/>
  <c r="U22" i="16"/>
  <c r="U29" i="16"/>
  <c r="U30" i="16"/>
  <c r="U19" i="16"/>
  <c r="U31" i="16"/>
  <c r="V18" i="16" l="1"/>
  <c r="V15" i="16"/>
  <c r="V29" i="16"/>
  <c r="V21" i="16"/>
  <c r="V33" i="16"/>
  <c r="V11" i="16"/>
  <c r="V22" i="16"/>
  <c r="V24" i="16"/>
  <c r="V28" i="16"/>
  <c r="V14" i="16"/>
  <c r="V12" i="16"/>
  <c r="V20" i="16"/>
  <c r="V23" i="16"/>
  <c r="V31" i="16"/>
  <c r="V9" i="16"/>
  <c r="V17" i="16"/>
  <c r="V19" i="16"/>
  <c r="V27" i="16"/>
  <c r="V32" i="16"/>
  <c r="V16" i="16"/>
  <c r="W7" i="16"/>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29" i="16"/>
  <c r="X18" i="16"/>
  <c r="X22" i="16"/>
  <c r="X23" i="16"/>
  <c r="X26" i="16"/>
  <c r="X32" i="16"/>
  <c r="Y7" i="16"/>
  <c r="X13" i="16"/>
  <c r="X9" i="16"/>
  <c r="X28" i="16"/>
  <c r="X15" i="16"/>
  <c r="X27" i="16"/>
  <c r="Y16" i="16" l="1"/>
  <c r="Y30" i="16"/>
  <c r="Y24" i="16"/>
  <c r="Y23" i="16"/>
  <c r="Y31" i="16"/>
  <c r="Z7" i="16"/>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A25" i="16"/>
  <c r="AA30" i="16"/>
  <c r="AA18" i="16"/>
  <c r="AA17" i="16"/>
  <c r="AA32" i="16"/>
  <c r="AA15" i="16"/>
  <c r="AA12" i="16"/>
  <c r="AA20" i="16"/>
  <c r="AA16" i="16"/>
  <c r="AA27" i="16"/>
  <c r="AA31"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17" i="16" l="1"/>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12" i="16" l="1"/>
  <c r="AD23" i="16"/>
  <c r="AD13" i="16"/>
  <c r="AD27" i="16"/>
  <c r="AD9" i="16"/>
  <c r="AD15" i="16"/>
  <c r="AD30" i="16"/>
  <c r="AD11" i="16"/>
  <c r="AD24" i="16"/>
  <c r="AD34" i="16"/>
  <c r="AD16" i="16"/>
  <c r="AD21" i="16"/>
  <c r="AD31" i="16"/>
  <c r="AD14" i="16"/>
  <c r="AD20" i="16"/>
  <c r="AD19" i="16"/>
  <c r="AD25" i="16"/>
  <c r="AD18" i="16"/>
  <c r="AD28" i="16"/>
  <c r="AD32" i="16"/>
  <c r="AD17" i="16"/>
  <c r="AE7" i="16"/>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0" i="16"/>
  <c r="AH7" i="16"/>
  <c r="AH32" i="16" s="1"/>
  <c r="AG11" i="16"/>
  <c r="AG18" i="16"/>
  <c r="AG21" i="16"/>
  <c r="AG19" i="16"/>
  <c r="AG28" i="16"/>
  <c r="AH12" i="16" l="1"/>
  <c r="AH26" i="16"/>
  <c r="AH30" i="16"/>
  <c r="AH14" i="16"/>
  <c r="AH17" i="16"/>
  <c r="AH22" i="16"/>
  <c r="AH33" i="16"/>
  <c r="AH9" i="16"/>
  <c r="AH19" i="16"/>
  <c r="AH23" i="16"/>
  <c r="AH34" i="16"/>
  <c r="AI7" i="16"/>
  <c r="AH21" i="16"/>
  <c r="AH29" i="16"/>
  <c r="AH11" i="16"/>
  <c r="AH15" i="16"/>
  <c r="AH25" i="16"/>
  <c r="AH20" i="16"/>
  <c r="AH27" i="16"/>
  <c r="AH31"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14" i="16"/>
  <c r="AJ13" i="16"/>
  <c r="AJ9" i="16"/>
  <c r="AJ29" i="16"/>
  <c r="AJ15" i="16"/>
  <c r="AJ26" i="16"/>
  <c r="AK13" i="16" l="1"/>
  <c r="AK2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22" i="16"/>
  <c r="AM11" i="16"/>
  <c r="AM23" i="16"/>
  <c r="AM26" i="16"/>
  <c r="AM31" i="16"/>
  <c r="AM14" i="16"/>
  <c r="AM15" i="16"/>
  <c r="AM24" i="16"/>
  <c r="AM17" i="16"/>
  <c r="AM28"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17" i="16"/>
  <c r="AP24" i="16"/>
  <c r="AP23" i="16"/>
  <c r="AP25" i="16"/>
  <c r="AQ25" i="16" l="1"/>
  <c r="AQ28" i="16"/>
  <c r="AQ15" i="16"/>
  <c r="AQ24" i="16"/>
  <c r="AQ16" i="16"/>
  <c r="AQ31" i="16"/>
  <c r="AR7" i="16"/>
  <c r="AR34" i="16" s="1"/>
  <c r="AQ17" i="16"/>
  <c r="AQ32" i="16"/>
  <c r="AQ14" i="16"/>
  <c r="AQ20" i="16"/>
  <c r="AQ27" i="16"/>
  <c r="AQ13" i="16"/>
  <c r="AQ9" i="16"/>
  <c r="AQ12" i="16"/>
  <c r="AQ19" i="16"/>
  <c r="AQ21" i="16"/>
  <c r="AQ29" i="16"/>
  <c r="AQ33" i="16"/>
  <c r="AQ18" i="16"/>
  <c r="AQ11" i="16"/>
  <c r="AQ23" i="16"/>
  <c r="AQ22" i="16"/>
  <c r="AQ26" i="16"/>
  <c r="AQ30" i="16"/>
  <c r="AR13" i="16" l="1"/>
  <c r="AR19" i="16"/>
  <c r="AR22" i="16"/>
  <c r="AR23" i="16"/>
  <c r="AR14" i="16"/>
  <c r="AR29" i="16"/>
  <c r="AR16" i="16"/>
  <c r="AR9" i="16"/>
  <c r="AR31" i="16"/>
  <c r="AR12" i="16"/>
  <c r="AR18" i="16"/>
  <c r="AR17" i="16"/>
  <c r="AR21" i="16"/>
  <c r="AR25" i="16"/>
  <c r="AR26" i="16"/>
  <c r="AR32" i="16"/>
  <c r="AR15" i="16"/>
  <c r="AR33" i="16"/>
  <c r="AR24" i="16"/>
  <c r="AR27" i="16"/>
  <c r="AR6" i="16"/>
  <c r="AS7" i="16"/>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9" i="16" l="1"/>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14" i="16"/>
  <c r="AX19" i="16"/>
  <c r="AX13" i="16"/>
  <c r="AX21" i="16"/>
  <c r="AX23" i="16"/>
  <c r="AX25" i="16"/>
  <c r="AY16" i="16" l="1"/>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19" i="16" l="1"/>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16" i="16"/>
  <c r="BA26" i="16"/>
  <c r="BA13" i="16"/>
  <c r="BA25" i="16"/>
  <c r="BA15" i="16"/>
  <c r="BA12" i="16"/>
  <c r="BA18" i="16"/>
  <c r="BA20" i="16"/>
  <c r="BA19" i="16"/>
  <c r="BA31" i="16"/>
  <c r="BA30" i="16"/>
  <c r="BB7" i="16"/>
  <c r="BB34" i="16" s="1"/>
  <c r="BA29" i="16"/>
  <c r="BA21" i="16"/>
  <c r="BA17" i="16"/>
  <c r="BA11" i="16"/>
  <c r="BA23" i="16"/>
  <c r="BA24" i="16"/>
  <c r="BA33" i="16"/>
  <c r="BC7" i="16" l="1"/>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3" i="16" l="1"/>
  <c r="BC11" i="16"/>
  <c r="BC15" i="16"/>
  <c r="BC16" i="16"/>
  <c r="BC17" i="16"/>
  <c r="BC21" i="16"/>
  <c r="BC12" i="16"/>
  <c r="BD7" i="16"/>
  <c r="BD27" i="16" s="1"/>
  <c r="BC18" i="16"/>
  <c r="BC28" i="16"/>
  <c r="BC29" i="16"/>
  <c r="BC27" i="16"/>
  <c r="BC22" i="16"/>
  <c r="BC13" i="16"/>
  <c r="BC24" i="16"/>
  <c r="BC31" i="16"/>
  <c r="BC9" i="16"/>
  <c r="BC23" i="16"/>
  <c r="BC32" i="16"/>
  <c r="BC14" i="16"/>
  <c r="BC25" i="16"/>
  <c r="BC19" i="16"/>
  <c r="BC20" i="16"/>
  <c r="BC26" i="16"/>
  <c r="BC30" i="16"/>
  <c r="BE7" i="16" l="1"/>
  <c r="BE24" i="16" s="1"/>
  <c r="BD29" i="16"/>
  <c r="BD30" i="16"/>
  <c r="BD14" i="16"/>
  <c r="BD9" i="16"/>
  <c r="BD12" i="16"/>
  <c r="BD33" i="16"/>
  <c r="BD18" i="16"/>
  <c r="BD17" i="16"/>
  <c r="BD20" i="16"/>
  <c r="BD34" i="16"/>
  <c r="BD31" i="16"/>
  <c r="BD32" i="16"/>
  <c r="BD11" i="16"/>
  <c r="BD13" i="16"/>
  <c r="BD21" i="16"/>
  <c r="BD26" i="16"/>
  <c r="BD23" i="16"/>
  <c r="BD28" i="16"/>
  <c r="BD15" i="16"/>
  <c r="BD19" i="16"/>
  <c r="BD22" i="16"/>
  <c r="BD25" i="16"/>
  <c r="BD16" i="16"/>
  <c r="BD24" i="16"/>
  <c r="BE16" i="16" l="1"/>
  <c r="BE27" i="16"/>
  <c r="BE32" i="16"/>
  <c r="BE22" i="16"/>
  <c r="BE28" i="16"/>
  <c r="BE9" i="16"/>
  <c r="BE18" i="16"/>
  <c r="BE31" i="16"/>
  <c r="BE20" i="16"/>
  <c r="BE17" i="16"/>
  <c r="BE11" i="16"/>
  <c r="BE21" i="16"/>
  <c r="BE33" i="16"/>
  <c r="BF7" i="16"/>
  <c r="BF34" i="16" s="1"/>
  <c r="BE23" i="16"/>
  <c r="BE34" i="16"/>
  <c r="BE15" i="16"/>
  <c r="BE19" i="16"/>
  <c r="BE26" i="16"/>
  <c r="BE30" i="16"/>
  <c r="BE29" i="16"/>
  <c r="BE14" i="16"/>
  <c r="BE12" i="16"/>
  <c r="BE13" i="16"/>
  <c r="BE25" i="16"/>
  <c r="BF17" i="16" l="1"/>
  <c r="BF26" i="16"/>
  <c r="BF22" i="16"/>
  <c r="BF29" i="16"/>
  <c r="BG7" i="16"/>
  <c r="BG32" i="16" s="1"/>
  <c r="BF12" i="16"/>
  <c r="BF6" i="16"/>
  <c r="BF24" i="16"/>
  <c r="BF11" i="16"/>
  <c r="BF18" i="16"/>
  <c r="BF21" i="16"/>
  <c r="BF28" i="16"/>
  <c r="BF25" i="16"/>
  <c r="BF20" i="16"/>
  <c r="BF14" i="16"/>
  <c r="BF19" i="16"/>
  <c r="BF30" i="16"/>
  <c r="BF31" i="16"/>
  <c r="BF32" i="16"/>
  <c r="BF13" i="16"/>
  <c r="BF23" i="16"/>
  <c r="BF33" i="16"/>
  <c r="BF15" i="16"/>
  <c r="BF9" i="16"/>
  <c r="BF16" i="16"/>
  <c r="BF27" i="16"/>
  <c r="BG14" i="16" l="1"/>
  <c r="BG12" i="16"/>
  <c r="BG23" i="16"/>
  <c r="BG17" i="16"/>
  <c r="BG29" i="16"/>
  <c r="BG30" i="16"/>
  <c r="BG13" i="16"/>
  <c r="BG15" i="16"/>
  <c r="BG31" i="16"/>
  <c r="BG24" i="16"/>
  <c r="BG33" i="16"/>
  <c r="BG9" i="16"/>
  <c r="BG20" i="16"/>
  <c r="BG16" i="16"/>
  <c r="BG22" i="16"/>
  <c r="BG34" i="16"/>
  <c r="BG11" i="16"/>
  <c r="BG21" i="16"/>
  <c r="BH7" i="16"/>
  <c r="BH30" i="16" s="1"/>
  <c r="BG25" i="16"/>
  <c r="BG26" i="16"/>
  <c r="BG27" i="16"/>
  <c r="BG18" i="16"/>
  <c r="BG19" i="16"/>
  <c r="BG28" i="16"/>
  <c r="BH23" i="16" l="1"/>
  <c r="BH34" i="16"/>
  <c r="BH24" i="16"/>
  <c r="BH12" i="16"/>
  <c r="BH28" i="16"/>
  <c r="BH13" i="16"/>
  <c r="BH19" i="16"/>
  <c r="BH21" i="16"/>
  <c r="BH15" i="16"/>
  <c r="BH14" i="16"/>
  <c r="BH17" i="16"/>
  <c r="BH20" i="16"/>
  <c r="BH18" i="16"/>
  <c r="BH32" i="16"/>
  <c r="BI7" i="16"/>
  <c r="BI29" i="16" s="1"/>
  <c r="BH33" i="16"/>
  <c r="BH29" i="16"/>
  <c r="BH16" i="16"/>
  <c r="BH9" i="16"/>
  <c r="BH22" i="16"/>
  <c r="BH11" i="16"/>
  <c r="BH31" i="16"/>
  <c r="BH25" i="16"/>
  <c r="BH26" i="16"/>
  <c r="BH27" i="16"/>
  <c r="BI33" i="16" l="1"/>
  <c r="BI18" i="16"/>
  <c r="BI9" i="16"/>
  <c r="BJ7" i="16"/>
  <c r="BJ25" i="16" s="1"/>
  <c r="BI22" i="16"/>
  <c r="BI21" i="16"/>
  <c r="BI19" i="16"/>
  <c r="BI24" i="16"/>
  <c r="BI28" i="16"/>
  <c r="BI27" i="16"/>
  <c r="BI11" i="16"/>
  <c r="BI14" i="16"/>
  <c r="BI30" i="16"/>
  <c r="BI31" i="16"/>
  <c r="BI17" i="16"/>
  <c r="BI32" i="16"/>
  <c r="BI13" i="16"/>
  <c r="BI20" i="16"/>
  <c r="BI34" i="16"/>
  <c r="BI12" i="16"/>
  <c r="BI15" i="16"/>
  <c r="BI23" i="16"/>
  <c r="BI26" i="16"/>
  <c r="BI16" i="16"/>
  <c r="BI25" i="16"/>
  <c r="BJ16" i="16" l="1"/>
  <c r="BJ18" i="16"/>
  <c r="BJ27" i="16"/>
  <c r="BJ9" i="16"/>
  <c r="BJ19" i="16"/>
  <c r="BJ17" i="16"/>
  <c r="BJ26" i="16"/>
  <c r="BJ30" i="16"/>
  <c r="BJ31" i="16"/>
  <c r="BJ34" i="16"/>
  <c r="BJ13" i="16"/>
  <c r="BJ22" i="16"/>
  <c r="BJ32" i="16"/>
  <c r="BJ14" i="16"/>
  <c r="BJ15" i="16"/>
  <c r="BJ23" i="16"/>
  <c r="BJ33" i="16"/>
  <c r="BJ11" i="16"/>
  <c r="BK7" i="16"/>
  <c r="BK28" i="16" s="1"/>
  <c r="BJ24" i="16"/>
  <c r="BJ29" i="16"/>
  <c r="BJ20" i="16"/>
  <c r="BJ28" i="16"/>
  <c r="BJ12" i="16"/>
  <c r="BJ21" i="16"/>
  <c r="BK23" i="16" l="1"/>
  <c r="BK19" i="16"/>
  <c r="BK22" i="16"/>
  <c r="BK29" i="16"/>
  <c r="BK30" i="16"/>
  <c r="BK31" i="16"/>
  <c r="BK21" i="16"/>
  <c r="BK11" i="16"/>
  <c r="BK20" i="16"/>
  <c r="BK18" i="16"/>
  <c r="BK32" i="16"/>
  <c r="BK13" i="16"/>
  <c r="BK24" i="16"/>
  <c r="BK33" i="16"/>
  <c r="BK15" i="16"/>
  <c r="BK25" i="16"/>
  <c r="BK34" i="16"/>
  <c r="BK14" i="16"/>
  <c r="BK16" i="16"/>
  <c r="BK9" i="16"/>
  <c r="BK17" i="16"/>
  <c r="BL7" i="16"/>
  <c r="BL27" i="16" s="1"/>
  <c r="BK26" i="16"/>
  <c r="BK12" i="16"/>
  <c r="BK27" i="16"/>
  <c r="BL12" i="16" l="1"/>
  <c r="BL17" i="16"/>
  <c r="BL18" i="16"/>
  <c r="BL13" i="16"/>
  <c r="BL22" i="16"/>
  <c r="BL15" i="16"/>
  <c r="BL20" i="16"/>
  <c r="BL25" i="16"/>
  <c r="BL14" i="16"/>
  <c r="BL26" i="16"/>
  <c r="BL21" i="16"/>
  <c r="BL29" i="16"/>
  <c r="BL9" i="16"/>
  <c r="BL30" i="16"/>
  <c r="BL11" i="16"/>
  <c r="BL31" i="16"/>
  <c r="BL16" i="16"/>
  <c r="BL32" i="16"/>
  <c r="BL23" i="16"/>
  <c r="BL33" i="16"/>
  <c r="BL28" i="16"/>
  <c r="BL34" i="16"/>
  <c r="BL19" i="16"/>
  <c r="BL24" i="16"/>
</calcChain>
</file>

<file path=xl/sharedStrings.xml><?xml version="1.0" encoding="utf-8"?>
<sst xmlns="http://schemas.openxmlformats.org/spreadsheetml/2006/main" count="122" uniqueCount="64">
  <si>
    <t>Category</t>
  </si>
  <si>
    <t>Milestone</t>
  </si>
  <si>
    <t>Progress</t>
  </si>
  <si>
    <t>Start</t>
  </si>
  <si>
    <t>Med Risk</t>
  </si>
  <si>
    <t>High Risk</t>
  </si>
  <si>
    <t>Legend:</t>
  </si>
  <si>
    <t>Unassigned</t>
  </si>
  <si>
    <t>Milestone description</t>
  </si>
  <si>
    <t>Assigned to</t>
  </si>
  <si>
    <t>Days</t>
  </si>
  <si>
    <t>On track</t>
  </si>
  <si>
    <t>Low risk</t>
  </si>
  <si>
    <t>Med risk</t>
  </si>
  <si>
    <t>High risk</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</si>
  <si>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</si>
  <si>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</si>
  <si>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</si>
  <si>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Project start date:</t>
  </si>
  <si>
    <t>Scrolling increment:</t>
  </si>
  <si>
    <t>PROJECT: JKL Cleaning Service Web-based Platform</t>
  </si>
  <si>
    <t>Client: JKL Cleaning Service</t>
  </si>
  <si>
    <t>CPSY 301 G Group 6</t>
  </si>
  <si>
    <t>M1: Project Kickoff and Initial Planning</t>
  </si>
  <si>
    <t>Project kickoff meetings with JKL Cleaning Service.</t>
  </si>
  <si>
    <t>Formulate the project team, assign roles, and set communication protocols.</t>
  </si>
  <si>
    <t>M2: Team Charter Finalization</t>
  </si>
  <si>
    <t>Finalize Team Charter with input from the team and sponsors.</t>
  </si>
  <si>
    <t>Ensure alignment between team expectations and project goals.</t>
  </si>
  <si>
    <t>Finalize design document with overall structure and functionality.</t>
  </si>
  <si>
    <t>M3: Design Document Revision</t>
  </si>
  <si>
    <t>Collaborate with JKL Cleaning Service to gather input on key features.</t>
  </si>
  <si>
    <t>M4: Client Design Review</t>
  </si>
  <si>
    <t>Present the final design document to JKL for review and feedback.</t>
  </si>
  <si>
    <t>Address concerns and suggestions, make necessary adjustments.</t>
  </si>
  <si>
    <t>M5: Development - Online Booking Feature</t>
  </si>
  <si>
    <t>Continue Online Booking feature development, refining UI and functionality.</t>
  </si>
  <si>
    <t>Integrate feature with secure database, conduct iterative testing.</t>
  </si>
  <si>
    <t>M6: Development - Employee Management Feature</t>
  </si>
  <si>
    <t>Progress with Employee Management portal development, ensuring secure logins.</t>
  </si>
  <si>
    <t>Implement tools for Employees to track work hours and report progress.</t>
  </si>
  <si>
    <t>M7: Development - Employee Management Feature</t>
  </si>
  <si>
    <t>Continue refining Employee Management portal based on feedback.</t>
  </si>
  <si>
    <t>Address outstanding issues related to schedule management and reporting tools.</t>
  </si>
  <si>
    <t>M8: Development - Notifications, Reviews, and Ratings Features</t>
  </si>
  <si>
    <t>Initiate development of customer notification systems.</t>
  </si>
  <si>
    <t>Begin implementing Customer Reviews and Ratings feature, conduct initial testing.</t>
  </si>
  <si>
    <t>M9: Technical Design Review</t>
  </si>
  <si>
    <t>Conduct a technical design review to evaluate progress.</t>
  </si>
  <si>
    <t>Discuss solutions for identified technical challenges, make adjustments.</t>
  </si>
  <si>
    <t>M10: Development - Notifications, Reviews, and Ratings Features</t>
  </si>
  <si>
    <t>Continue refining customer notification systems.</t>
  </si>
  <si>
    <t>Enhance Customer Reviews and Ratings feature based on feedback.</t>
  </si>
  <si>
    <t>Conduct comprehensive testing of all features.</t>
  </si>
  <si>
    <t>Address remaining issues, bugs, and polish UI based on feedback.</t>
  </si>
  <si>
    <t>Develop acceptance test plan to validate all features.</t>
  </si>
  <si>
    <t>Begin beta installation for initial testing, address feedback.</t>
  </si>
  <si>
    <t>M11: Final Testing and Polishing</t>
  </si>
  <si>
    <t>M12: Acceptance Test Plan and Beta Installation</t>
  </si>
  <si>
    <t>Everyone</t>
  </si>
  <si>
    <t>Sha, Lance</t>
  </si>
  <si>
    <t>Sehaj, Nav</t>
  </si>
  <si>
    <t>JKL Platform Final Presentation Preparation</t>
  </si>
  <si>
    <t>M13: Final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</si>
</sst>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1"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s>
  <fills count="14">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s>
  <borders count="1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style="thin">
        <color theme="0" tint="-0.499984740745262"/>
      </left>
      <right/>
      <top/>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86">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2"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5" xfId="0" applyBorder="1" applyAlignment="1">
      <alignment vertical="center"/>
    </xf>
    <xf numFmtId="0" fontId="12" fillId="9" borderId="4" xfId="0" applyFont="1" applyFill="1" applyBorder="1" applyAlignment="1">
      <alignment horizontal="center" vertical="center" shrinkToFit="1"/>
    </xf>
    <xf numFmtId="164" fontId="1" fillId="9" borderId="6" xfId="0" applyNumberFormat="1" applyFont="1" applyFill="1" applyBorder="1" applyAlignment="1">
      <alignment horizontal="center" vertical="center"/>
    </xf>
    <xf numFmtId="164" fontId="1" fillId="9" borderId="7" xfId="0" applyNumberFormat="1" applyFont="1" applyFill="1" applyBorder="1" applyAlignment="1">
      <alignment horizontal="center" vertical="center"/>
    </xf>
    <xf numFmtId="164" fontId="1" fillId="9" borderId="8" xfId="0" applyNumberFormat="1" applyFont="1" applyFill="1" applyBorder="1" applyAlignment="1">
      <alignment horizontal="center" vertical="center"/>
    </xf>
    <xf numFmtId="0" fontId="0" fillId="0" borderId="4"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164" fontId="12" fillId="9" borderId="10" xfId="0" applyNumberFormat="1" applyFont="1" applyFill="1" applyBorder="1" applyAlignment="1">
      <alignment horizontal="center" vertical="center"/>
    </xf>
    <xf numFmtId="0" fontId="15" fillId="0" borderId="0" xfId="0" applyFont="1"/>
    <xf numFmtId="0" fontId="27" fillId="0" borderId="0" xfId="0" applyFont="1" applyAlignment="1">
      <alignment vertical="center"/>
    </xf>
    <xf numFmtId="0" fontId="18" fillId="0" borderId="0" xfId="0" applyFont="1" applyAlignment="1">
      <alignment vertical="center"/>
    </xf>
    <xf numFmtId="164" fontId="12" fillId="9" borderId="11" xfId="0" applyNumberFormat="1" applyFont="1" applyFill="1" applyBorder="1" applyAlignment="1">
      <alignment horizontal="center" vertical="center"/>
    </xf>
    <xf numFmtId="0" fontId="28" fillId="0" borderId="0" xfId="6" applyFont="1" applyFill="1" applyAlignment="1">
      <alignment vertical="center"/>
    </xf>
    <xf numFmtId="0" fontId="9" fillId="2" borderId="0" xfId="0" applyFont="1" applyFill="1"/>
    <xf numFmtId="0" fontId="29"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10" fillId="10" borderId="0" xfId="0" applyFont="1" applyFill="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10" fillId="10" borderId="9" xfId="0" applyFont="1" applyFill="1" applyBorder="1" applyAlignment="1">
      <alignment horizontal="center" vertical="center"/>
    </xf>
    <xf numFmtId="0" fontId="10" fillId="10" borderId="3" xfId="0" applyFont="1" applyFill="1" applyBorder="1" applyAlignment="1">
      <alignment horizontal="center" vertical="center"/>
    </xf>
    <xf numFmtId="14" fontId="10" fillId="10" borderId="0" xfId="9" applyFont="1" applyFill="1" applyBorder="1" applyAlignment="1">
      <alignment horizontal="left" vertical="center" indent="2"/>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30" fillId="13" borderId="0" xfId="6" applyFont="1" applyFill="1" applyAlignment="1">
      <alignment horizontal="left" vertical="center"/>
    </xf>
    <xf numFmtId="0" fontId="17" fillId="2" borderId="0" xfId="6" applyFont="1" applyFill="1" applyAlignment="1">
      <alignment horizontal="left" vertical="center" wrapText="1"/>
    </xf>
    <xf numFmtId="0" fontId="10" fillId="0" borderId="0" xfId="0" applyFont="1" applyAlignment="1">
      <alignment horizontal="left" wrapText="1" indent="3"/>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31">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30"/>
      <tableStyleElement type="headerRow" dxfId="29"/>
      <tableStyleElement type="firstRowStripe" dxfId="28"/>
      <tableStyleElement type="secondRowStripe" dxfId="27"/>
    </tableStyle>
    <tableStyle name="ToDoList" pivot="0" count="9" xr9:uid="{00000000-0011-0000-FFFF-FFFF00000000}">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39" fmlaLink="$C$7" horiz="1" max="365" page="2" val="40"/>
</file>

<file path=xl/drawings/_rels/drawing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236220</xdr:colOff>
          <xdr:row>7</xdr:row>
          <xdr:rowOff>236220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0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50" totalsRowShown="0" headerRowDxfId="17">
  <autoFilter ref="B9:G50"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16"/>
    <tableColumn id="2" xr3:uid="{529EEF64-D037-4ACF-8CA4-0C10FE2D1FBB}" name="Category" dataDxfId="15"/>
    <tableColumn id="3" xr3:uid="{711D01BA-2785-403A-9636-CCC7E2ADA584}" name="Assigned to" dataDxfId="14"/>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52"/>
  <sheetViews>
    <sheetView showGridLines="0" tabSelected="1" showRuler="0" topLeftCell="A6" zoomScale="58" zoomScaleNormal="58" zoomScalePageLayoutView="70" workbookViewId="0">
      <selection activeCell="X16" sqref="X16"/>
    </sheetView>
  </sheetViews>
  <sheetFormatPr defaultColWidth="8.88671875" defaultRowHeight="30" customHeight="1" x14ac:dyDescent="0.3"/>
  <cols>
    <col min="1" max="1" width="4.77734375" style="9" customWidth="1"/>
    <col min="2" max="2" width="47.44140625" customWidth="1"/>
    <col min="3" max="3" width="13.33203125" bestFit="1" customWidth="1"/>
    <col min="4" max="4" width="26.88671875" customWidth="1"/>
    <col min="5" max="5" width="15.77734375" customWidth="1"/>
    <col min="6" max="6" width="10.44140625" style="2" customWidth="1"/>
    <col min="7" max="7" width="10.44140625" customWidth="1"/>
    <col min="8" max="8" width="2.6640625" customWidth="1"/>
    <col min="9" max="64" width="3.5546875" customWidth="1"/>
    <col min="65" max="65" width="2.6640625" customWidth="1"/>
  </cols>
  <sheetData>
    <row r="1" spans="1:68" ht="25.05" customHeight="1" x14ac:dyDescent="0.3"/>
    <row r="2" spans="1:68" ht="49.95" customHeight="1" x14ac:dyDescent="0.3">
      <c r="A2" s="10"/>
      <c r="B2" s="76" t="s">
        <v>20</v>
      </c>
      <c r="C2" s="76"/>
      <c r="D2" s="76"/>
      <c r="E2" s="76"/>
      <c r="F2" s="76"/>
      <c r="G2" s="76"/>
      <c r="H2" s="76"/>
      <c r="I2" s="77"/>
      <c r="J2" s="77"/>
      <c r="K2" s="77"/>
      <c r="L2" s="77"/>
      <c r="M2" s="77"/>
      <c r="N2" s="77"/>
      <c r="O2" s="78"/>
      <c r="P2" s="79"/>
      <c r="Q2" s="79"/>
      <c r="R2" s="79"/>
      <c r="S2" s="79"/>
      <c r="T2" s="79"/>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95" customHeight="1" x14ac:dyDescent="0.3">
      <c r="A3" s="10"/>
      <c r="B3" s="40"/>
      <c r="C3" s="41"/>
      <c r="D3" s="42"/>
      <c r="E3" s="42"/>
      <c r="F3" s="43"/>
      <c r="G3" s="26"/>
      <c r="H3" s="26"/>
      <c r="I3" s="44"/>
      <c r="J3" s="26"/>
      <c r="K3" s="26"/>
      <c r="L3" s="26"/>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row>
    <row r="4" spans="1:68" ht="30" customHeight="1" x14ac:dyDescent="0.3">
      <c r="A4" s="10"/>
      <c r="B4" s="50" t="s">
        <v>21</v>
      </c>
      <c r="C4" s="47"/>
      <c r="D4" s="48"/>
      <c r="E4" s="27"/>
      <c r="F4" s="28"/>
      <c r="G4" s="29" t="s">
        <v>6</v>
      </c>
      <c r="H4" s="27"/>
      <c r="I4" s="80" t="s">
        <v>11</v>
      </c>
      <c r="J4" s="80"/>
      <c r="K4" s="80"/>
      <c r="L4" s="80"/>
      <c r="M4" s="30"/>
      <c r="N4" s="81" t="s">
        <v>12</v>
      </c>
      <c r="O4" s="81"/>
      <c r="P4" s="81"/>
      <c r="Q4" s="81"/>
      <c r="R4" s="30"/>
      <c r="S4" s="82" t="s">
        <v>13</v>
      </c>
      <c r="T4" s="82"/>
      <c r="U4" s="82"/>
      <c r="V4" s="82"/>
      <c r="W4" s="30"/>
      <c r="X4" s="74" t="s">
        <v>14</v>
      </c>
      <c r="Y4" s="74"/>
      <c r="Z4" s="74"/>
      <c r="AA4" s="74"/>
      <c r="AB4" s="30"/>
      <c r="AC4" s="75" t="s">
        <v>7</v>
      </c>
      <c r="AD4" s="75"/>
      <c r="AE4" s="75"/>
      <c r="AF4" s="75"/>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row>
    <row r="5" spans="1:68" ht="30" customHeight="1" x14ac:dyDescent="0.3">
      <c r="A5" s="10"/>
      <c r="B5" s="51" t="s">
        <v>22</v>
      </c>
      <c r="C5" s="49"/>
      <c r="D5" s="49"/>
      <c r="E5" s="30"/>
      <c r="F5" s="31"/>
      <c r="G5" s="30"/>
      <c r="H5" s="27"/>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row>
    <row r="6" spans="1:68" ht="30" customHeight="1" x14ac:dyDescent="0.4">
      <c r="A6" s="10"/>
      <c r="B6" s="46" t="s">
        <v>18</v>
      </c>
      <c r="C6" s="32">
        <f>DATE(2024,1,8)</f>
        <v>45299</v>
      </c>
      <c r="D6" s="73"/>
      <c r="E6" s="30"/>
      <c r="F6" s="31"/>
      <c r="G6" s="30"/>
      <c r="H6" s="27"/>
      <c r="I6" s="57" t="str">
        <f ca="1">TEXT(I7,"mmmm")</f>
        <v>February</v>
      </c>
      <c r="J6" s="57"/>
      <c r="K6" s="57"/>
      <c r="L6" s="57"/>
      <c r="M6" s="57"/>
      <c r="N6" s="57"/>
      <c r="O6" s="57"/>
      <c r="P6" s="57" t="str">
        <f ca="1">IF(TEXT(P7,"mmmm")=I6,"",TEXT(P7,"mmmm"))</f>
        <v/>
      </c>
      <c r="Q6" s="57"/>
      <c r="R6" s="57"/>
      <c r="S6" s="57"/>
      <c r="T6" s="57"/>
      <c r="U6" s="57"/>
      <c r="V6" s="57"/>
      <c r="W6" s="57" t="str">
        <f ca="1">IF(OR(TEXT(W7,"mmmm")=P6,TEXT(W7,"mmmm")=I6),"",TEXT(W7,"mmmm"))</f>
        <v>March</v>
      </c>
      <c r="X6" s="57"/>
      <c r="Y6" s="57"/>
      <c r="Z6" s="57"/>
      <c r="AA6" s="57"/>
      <c r="AB6" s="57"/>
      <c r="AC6" s="57"/>
      <c r="AD6" s="57" t="str">
        <f ca="1">IF(OR(TEXT(AD7,"mmmm")=W6,TEXT(AD7,"mmmm")=P6,TEXT(AD7,"mmmm")=I6),"",TEXT(AD7,"mmmm"))</f>
        <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57"/>
      <c r="AY6" s="57" t="str">
        <f ca="1">IF(OR(TEXT(AY7,"mmmm")=AR6,TEXT(AY7,"mmmm")=AK6,TEXT(AY7,"mmmm")=AD6,TEXT(AY7,"mmmm")=W6),"",TEXT(AY7,"mmmm"))</f>
        <v/>
      </c>
      <c r="AZ6" s="57"/>
      <c r="BA6" s="57"/>
      <c r="BB6" s="58"/>
      <c r="BC6" s="56"/>
      <c r="BD6" s="56"/>
      <c r="BE6" s="56"/>
      <c r="BF6" s="56" t="str">
        <f ca="1">IF(OR(TEXT(BF7,"mmmm")=AY6,TEXT(BF7,"mmmm")=AR6,TEXT(BF7,"mmmm")=AK6,TEXT(BF7,"mmmm")=AD6),"",TEXT(BF7,"mmmm"))</f>
        <v>April</v>
      </c>
      <c r="BG6" s="56"/>
      <c r="BH6" s="56"/>
      <c r="BI6" s="56"/>
      <c r="BJ6" s="56"/>
      <c r="BK6" s="56"/>
      <c r="BL6" s="56"/>
      <c r="BM6" s="30"/>
    </row>
    <row r="7" spans="1:68" ht="30" customHeight="1" x14ac:dyDescent="0.3">
      <c r="A7" s="10"/>
      <c r="B7" s="46" t="s">
        <v>19</v>
      </c>
      <c r="C7" s="33">
        <v>40</v>
      </c>
      <c r="D7" s="49"/>
      <c r="E7" s="27"/>
      <c r="F7" s="27"/>
      <c r="G7" s="27"/>
      <c r="H7" s="27"/>
      <c r="I7" s="59">
        <f ca="1">IFERROR(Project_Start+Scrolling_Increment,TODAY())</f>
        <v>45339</v>
      </c>
      <c r="J7" s="17">
        <f ca="1">I7+1</f>
        <v>45340</v>
      </c>
      <c r="K7" s="17">
        <f t="shared" ref="K7:AX7" ca="1" si="0">J7+1</f>
        <v>45341</v>
      </c>
      <c r="L7" s="17">
        <f t="shared" ca="1" si="0"/>
        <v>45342</v>
      </c>
      <c r="M7" s="17">
        <f t="shared" ca="1" si="0"/>
        <v>45343</v>
      </c>
      <c r="N7" s="17">
        <f t="shared" ca="1" si="0"/>
        <v>45344</v>
      </c>
      <c r="O7" s="55">
        <f t="shared" ca="1" si="0"/>
        <v>45345</v>
      </c>
      <c r="P7" s="17">
        <f ca="1">O7+1</f>
        <v>45346</v>
      </c>
      <c r="Q7" s="17">
        <f ca="1">P7+1</f>
        <v>45347</v>
      </c>
      <c r="R7" s="17">
        <f t="shared" ca="1" si="0"/>
        <v>45348</v>
      </c>
      <c r="S7" s="17">
        <f t="shared" ca="1" si="0"/>
        <v>45349</v>
      </c>
      <c r="T7" s="17">
        <f t="shared" ca="1" si="0"/>
        <v>45350</v>
      </c>
      <c r="U7" s="17">
        <f t="shared" ca="1" si="0"/>
        <v>45351</v>
      </c>
      <c r="V7" s="55">
        <f t="shared" ca="1" si="0"/>
        <v>45352</v>
      </c>
      <c r="W7" s="17">
        <f ca="1">V7+1</f>
        <v>45353</v>
      </c>
      <c r="X7" s="17">
        <f ca="1">W7+1</f>
        <v>45354</v>
      </c>
      <c r="Y7" s="17">
        <f t="shared" ca="1" si="0"/>
        <v>45355</v>
      </c>
      <c r="Z7" s="17">
        <f t="shared" ca="1" si="0"/>
        <v>45356</v>
      </c>
      <c r="AA7" s="17">
        <f t="shared" ca="1" si="0"/>
        <v>45357</v>
      </c>
      <c r="AB7" s="17">
        <f t="shared" ca="1" si="0"/>
        <v>45358</v>
      </c>
      <c r="AC7" s="55">
        <f t="shared" ca="1" si="0"/>
        <v>45359</v>
      </c>
      <c r="AD7" s="17">
        <f ca="1">AC7+1</f>
        <v>45360</v>
      </c>
      <c r="AE7" s="17">
        <f ca="1">AD7+1</f>
        <v>45361</v>
      </c>
      <c r="AF7" s="17">
        <f t="shared" ca="1" si="0"/>
        <v>45362</v>
      </c>
      <c r="AG7" s="17">
        <f t="shared" ca="1" si="0"/>
        <v>45363</v>
      </c>
      <c r="AH7" s="17">
        <f t="shared" ca="1" si="0"/>
        <v>45364</v>
      </c>
      <c r="AI7" s="17">
        <f t="shared" ca="1" si="0"/>
        <v>45365</v>
      </c>
      <c r="AJ7" s="55">
        <f t="shared" ca="1" si="0"/>
        <v>45366</v>
      </c>
      <c r="AK7" s="17">
        <f ca="1">AJ7+1</f>
        <v>45367</v>
      </c>
      <c r="AL7" s="17">
        <f ca="1">AK7+1</f>
        <v>45368</v>
      </c>
      <c r="AM7" s="17">
        <f t="shared" ca="1" si="0"/>
        <v>45369</v>
      </c>
      <c r="AN7" s="17">
        <f t="shared" ca="1" si="0"/>
        <v>45370</v>
      </c>
      <c r="AO7" s="17">
        <f ca="1">AN7+1</f>
        <v>45371</v>
      </c>
      <c r="AP7" s="17">
        <f t="shared" ca="1" si="0"/>
        <v>45372</v>
      </c>
      <c r="AQ7" s="55">
        <f t="shared" ca="1" si="0"/>
        <v>45373</v>
      </c>
      <c r="AR7" s="17">
        <f ca="1">AQ7+1</f>
        <v>45374</v>
      </c>
      <c r="AS7" s="17">
        <f ca="1">AR7+1</f>
        <v>45375</v>
      </c>
      <c r="AT7" s="17">
        <f t="shared" ca="1" si="0"/>
        <v>45376</v>
      </c>
      <c r="AU7" s="17">
        <f t="shared" ca="1" si="0"/>
        <v>45377</v>
      </c>
      <c r="AV7" s="17">
        <f t="shared" ca="1" si="0"/>
        <v>45378</v>
      </c>
      <c r="AW7" s="17">
        <f t="shared" ca="1" si="0"/>
        <v>45379</v>
      </c>
      <c r="AX7" s="55">
        <f t="shared" ca="1" si="0"/>
        <v>45380</v>
      </c>
      <c r="AY7" s="17">
        <f ca="1">AX7+1</f>
        <v>45381</v>
      </c>
      <c r="AZ7" s="17">
        <f ca="1">AY7+1</f>
        <v>45382</v>
      </c>
      <c r="BA7" s="17">
        <f t="shared" ref="BA7:BE7" ca="1" si="1">AZ7+1</f>
        <v>45383</v>
      </c>
      <c r="BB7" s="17">
        <f t="shared" ca="1" si="1"/>
        <v>45384</v>
      </c>
      <c r="BC7" s="17">
        <f t="shared" ca="1" si="1"/>
        <v>45385</v>
      </c>
      <c r="BD7" s="17">
        <f t="shared" ca="1" si="1"/>
        <v>45386</v>
      </c>
      <c r="BE7" s="55">
        <f t="shared" ca="1" si="1"/>
        <v>45387</v>
      </c>
      <c r="BF7" s="17">
        <f ca="1">BE7+1</f>
        <v>45388</v>
      </c>
      <c r="BG7" s="17">
        <f ca="1">BF7+1</f>
        <v>45389</v>
      </c>
      <c r="BH7" s="17">
        <f t="shared" ref="BH7:BL7" ca="1" si="2">BG7+1</f>
        <v>45390</v>
      </c>
      <c r="BI7" s="17">
        <f t="shared" ca="1" si="2"/>
        <v>45391</v>
      </c>
      <c r="BJ7" s="17">
        <f t="shared" ca="1" si="2"/>
        <v>45392</v>
      </c>
      <c r="BK7" s="17">
        <f t="shared" ca="1" si="2"/>
        <v>45393</v>
      </c>
      <c r="BL7" s="18">
        <f t="shared" ca="1" si="2"/>
        <v>45394</v>
      </c>
      <c r="BM7" s="30"/>
    </row>
    <row r="8" spans="1:68" ht="19.95" customHeight="1" x14ac:dyDescent="0.3">
      <c r="A8" s="10"/>
      <c r="B8" s="48"/>
      <c r="C8" s="48"/>
      <c r="D8" s="48"/>
      <c r="E8" s="27"/>
      <c r="F8" s="27"/>
      <c r="G8" s="27"/>
      <c r="H8" s="27"/>
      <c r="I8" s="38"/>
      <c r="J8" s="36"/>
      <c r="K8" s="36"/>
      <c r="L8" s="36"/>
      <c r="M8" s="36"/>
      <c r="N8" s="36"/>
      <c r="O8" s="36"/>
      <c r="P8" s="38"/>
      <c r="Q8" s="36"/>
      <c r="R8" s="36"/>
      <c r="S8" s="36"/>
      <c r="T8" s="36"/>
      <c r="U8" s="36"/>
      <c r="V8" s="36"/>
      <c r="W8" s="38"/>
      <c r="X8" s="36"/>
      <c r="Y8" s="36"/>
      <c r="Z8" s="36"/>
      <c r="AA8" s="36"/>
      <c r="AB8" s="36"/>
      <c r="AC8" s="36"/>
      <c r="AD8" s="38"/>
      <c r="AE8" s="36"/>
      <c r="AF8" s="36"/>
      <c r="AG8" s="36"/>
      <c r="AH8" s="36"/>
      <c r="AI8" s="36"/>
      <c r="AJ8" s="36"/>
      <c r="AK8" s="38"/>
      <c r="AL8" s="36"/>
      <c r="AM8" s="36"/>
      <c r="AN8" s="36"/>
      <c r="AO8" s="36"/>
      <c r="AP8" s="36"/>
      <c r="AQ8" s="36"/>
      <c r="AR8" s="38"/>
      <c r="AS8" s="36"/>
      <c r="AT8" s="36"/>
      <c r="AU8" s="36"/>
      <c r="AV8" s="36"/>
      <c r="AW8" s="36"/>
      <c r="AX8" s="36"/>
      <c r="AY8" s="38"/>
      <c r="AZ8" s="36"/>
      <c r="BA8" s="36"/>
      <c r="BB8" s="36"/>
      <c r="BC8" s="36"/>
      <c r="BD8" s="36"/>
      <c r="BE8" s="36"/>
      <c r="BF8" s="38"/>
      <c r="BG8" s="36"/>
      <c r="BH8" s="36"/>
      <c r="BI8" s="36"/>
      <c r="BJ8" s="36"/>
      <c r="BK8" s="36"/>
      <c r="BL8" s="37"/>
      <c r="BM8" s="30"/>
    </row>
    <row r="9" spans="1:68" ht="40.049999999999997" customHeight="1" x14ac:dyDescent="0.3">
      <c r="A9" s="10"/>
      <c r="B9" s="68" t="s">
        <v>8</v>
      </c>
      <c r="C9" s="69" t="s">
        <v>0</v>
      </c>
      <c r="D9" s="69" t="s">
        <v>9</v>
      </c>
      <c r="E9" s="69" t="s">
        <v>2</v>
      </c>
      <c r="F9" s="69" t="s">
        <v>3</v>
      </c>
      <c r="G9" s="69" t="s">
        <v>10</v>
      </c>
      <c r="H9" s="45"/>
      <c r="I9" s="35" t="str">
        <f t="shared" ref="I9:BL9" ca="1" si="3">LEFT(TEXT(I7,"ddd"),1)</f>
        <v>S</v>
      </c>
      <c r="J9" s="35" t="str">
        <f t="shared" ca="1" si="3"/>
        <v>S</v>
      </c>
      <c r="K9" s="35" t="str">
        <f t="shared" ca="1" si="3"/>
        <v>M</v>
      </c>
      <c r="L9" s="35" t="str">
        <f t="shared" ca="1" si="3"/>
        <v>T</v>
      </c>
      <c r="M9" s="35" t="str">
        <f t="shared" ca="1" si="3"/>
        <v>W</v>
      </c>
      <c r="N9" s="35" t="str">
        <f t="shared" ca="1" si="3"/>
        <v>T</v>
      </c>
      <c r="O9" s="35" t="str">
        <f t="shared" ca="1" si="3"/>
        <v>F</v>
      </c>
      <c r="P9" s="35" t="str">
        <f t="shared" ca="1" si="3"/>
        <v>S</v>
      </c>
      <c r="Q9" s="35" t="str">
        <f t="shared" ca="1" si="3"/>
        <v>S</v>
      </c>
      <c r="R9" s="35" t="str">
        <f t="shared" ca="1" si="3"/>
        <v>M</v>
      </c>
      <c r="S9" s="35" t="str">
        <f t="shared" ca="1" si="3"/>
        <v>T</v>
      </c>
      <c r="T9" s="35" t="str">
        <f t="shared" ca="1" si="3"/>
        <v>W</v>
      </c>
      <c r="U9" s="35" t="str">
        <f t="shared" ca="1" si="3"/>
        <v>T</v>
      </c>
      <c r="V9" s="35" t="str">
        <f t="shared" ca="1" si="3"/>
        <v>F</v>
      </c>
      <c r="W9" s="35" t="str">
        <f t="shared" ca="1" si="3"/>
        <v>S</v>
      </c>
      <c r="X9" s="35" t="str">
        <f t="shared" ca="1" si="3"/>
        <v>S</v>
      </c>
      <c r="Y9" s="35" t="str">
        <f t="shared" ca="1" si="3"/>
        <v>M</v>
      </c>
      <c r="Z9" s="35" t="str">
        <f t="shared" ca="1" si="3"/>
        <v>T</v>
      </c>
      <c r="AA9" s="35" t="str">
        <f t="shared" ca="1" si="3"/>
        <v>W</v>
      </c>
      <c r="AB9" s="35" t="str">
        <f t="shared" ca="1" si="3"/>
        <v>T</v>
      </c>
      <c r="AC9" s="35" t="str">
        <f t="shared" ca="1" si="3"/>
        <v>F</v>
      </c>
      <c r="AD9" s="35" t="str">
        <f t="shared" ca="1" si="3"/>
        <v>S</v>
      </c>
      <c r="AE9" s="35" t="str">
        <f t="shared" ca="1" si="3"/>
        <v>S</v>
      </c>
      <c r="AF9" s="35" t="str">
        <f t="shared" ca="1" si="3"/>
        <v>M</v>
      </c>
      <c r="AG9" s="35" t="str">
        <f t="shared" ca="1" si="3"/>
        <v>T</v>
      </c>
      <c r="AH9" s="35" t="str">
        <f t="shared" ca="1" si="3"/>
        <v>W</v>
      </c>
      <c r="AI9" s="35" t="str">
        <f t="shared" ca="1" si="3"/>
        <v>T</v>
      </c>
      <c r="AJ9" s="35" t="str">
        <f t="shared" ca="1" si="3"/>
        <v>F</v>
      </c>
      <c r="AK9" s="35" t="str">
        <f t="shared" ca="1" si="3"/>
        <v>S</v>
      </c>
      <c r="AL9" s="35" t="str">
        <f t="shared" ca="1" si="3"/>
        <v>S</v>
      </c>
      <c r="AM9" s="35" t="str">
        <f t="shared" ca="1" si="3"/>
        <v>M</v>
      </c>
      <c r="AN9" s="35" t="str">
        <f t="shared" ca="1" si="3"/>
        <v>T</v>
      </c>
      <c r="AO9" s="35" t="str">
        <f t="shared" ca="1" si="3"/>
        <v>W</v>
      </c>
      <c r="AP9" s="35" t="str">
        <f t="shared" ca="1" si="3"/>
        <v>T</v>
      </c>
      <c r="AQ9" s="35" t="str">
        <f t="shared" ca="1" si="3"/>
        <v>F</v>
      </c>
      <c r="AR9" s="35" t="str">
        <f t="shared" ca="1" si="3"/>
        <v>S</v>
      </c>
      <c r="AS9" s="35" t="str">
        <f t="shared" ca="1" si="3"/>
        <v>S</v>
      </c>
      <c r="AT9" s="35" t="str">
        <f t="shared" ca="1" si="3"/>
        <v>M</v>
      </c>
      <c r="AU9" s="35" t="str">
        <f t="shared" ca="1" si="3"/>
        <v>T</v>
      </c>
      <c r="AV9" s="35" t="str">
        <f t="shared" ca="1" si="3"/>
        <v>W</v>
      </c>
      <c r="AW9" s="35" t="str">
        <f t="shared" ca="1" si="3"/>
        <v>T</v>
      </c>
      <c r="AX9" s="35" t="str">
        <f t="shared" ca="1" si="3"/>
        <v>F</v>
      </c>
      <c r="AY9" s="35" t="str">
        <f t="shared" ca="1" si="3"/>
        <v>S</v>
      </c>
      <c r="AZ9" s="35" t="str">
        <f t="shared" ca="1" si="3"/>
        <v>S</v>
      </c>
      <c r="BA9" s="35" t="str">
        <f t="shared" ca="1" si="3"/>
        <v>M</v>
      </c>
      <c r="BB9" s="35" t="str">
        <f t="shared" ca="1" si="3"/>
        <v>T</v>
      </c>
      <c r="BC9" s="35" t="str">
        <f t="shared" ca="1" si="3"/>
        <v>W</v>
      </c>
      <c r="BD9" s="35" t="str">
        <f t="shared" ca="1" si="3"/>
        <v>T</v>
      </c>
      <c r="BE9" s="35" t="str">
        <f t="shared" ca="1" si="3"/>
        <v>F</v>
      </c>
      <c r="BF9" s="35" t="str">
        <f t="shared" ca="1" si="3"/>
        <v>S</v>
      </c>
      <c r="BG9" s="35" t="str">
        <f t="shared" ca="1" si="3"/>
        <v>S</v>
      </c>
      <c r="BH9" s="35" t="str">
        <f t="shared" ca="1" si="3"/>
        <v>M</v>
      </c>
      <c r="BI9" s="35" t="str">
        <f t="shared" ca="1" si="3"/>
        <v>T</v>
      </c>
      <c r="BJ9" s="35" t="str">
        <f t="shared" ca="1" si="3"/>
        <v>W</v>
      </c>
      <c r="BK9" s="35" t="str">
        <f t="shared" ca="1" si="3"/>
        <v>T</v>
      </c>
      <c r="BL9" s="35" t="str">
        <f t="shared" ca="1" si="3"/>
        <v>F</v>
      </c>
      <c r="BM9" s="30"/>
    </row>
    <row r="10" spans="1:68" ht="30" hidden="1" customHeight="1" thickBot="1" x14ac:dyDescent="0.3">
      <c r="B10" s="16"/>
      <c r="C10" s="13"/>
      <c r="D10" s="12"/>
      <c r="E10" s="13"/>
      <c r="F10" s="14"/>
      <c r="G10" s="15"/>
      <c r="H10" s="30"/>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0"/>
    </row>
    <row r="11" spans="1:68" s="1" customFormat="1" ht="40.049999999999997" customHeight="1" x14ac:dyDescent="0.3">
      <c r="A11" s="10"/>
      <c r="B11" s="70" t="s">
        <v>23</v>
      </c>
      <c r="C11" s="21" t="s">
        <v>1</v>
      </c>
      <c r="D11" s="21"/>
      <c r="E11" s="22"/>
      <c r="F11" s="23">
        <f>Project_Start+(7)*1</f>
        <v>45306</v>
      </c>
      <c r="G11" s="24">
        <v>1</v>
      </c>
      <c r="H11" s="19"/>
      <c r="I11" s="71" t="str">
        <f t="shared" ref="I11:X26" ca="1" si="4">IF(AND($C11="Goal",I$7&gt;=$F11,I$7&lt;=$F11+$G11-1),2,IF(AND($C11="Milestone",I$7&gt;=$F11,I$7&lt;=$F11+$G11-1),1,""))</f>
        <v/>
      </c>
      <c r="J11" s="72" t="str">
        <f t="shared" ca="1" si="4"/>
        <v/>
      </c>
      <c r="K11" s="72" t="str">
        <f t="shared" ca="1" si="4"/>
        <v/>
      </c>
      <c r="L11" s="72" t="str">
        <f t="shared" ca="1" si="4"/>
        <v/>
      </c>
      <c r="M11" s="72" t="str">
        <f t="shared" ca="1" si="4"/>
        <v/>
      </c>
      <c r="N11" s="72" t="str">
        <f t="shared" ca="1" si="4"/>
        <v/>
      </c>
      <c r="O11" s="72" t="str">
        <f t="shared" ca="1" si="4"/>
        <v/>
      </c>
      <c r="P11" s="72" t="str">
        <f t="shared" ca="1" si="4"/>
        <v/>
      </c>
      <c r="Q11" s="72" t="str">
        <f t="shared" ca="1" si="4"/>
        <v/>
      </c>
      <c r="R11" s="72" t="str">
        <f t="shared" ca="1" si="4"/>
        <v/>
      </c>
      <c r="S11" s="72" t="str">
        <f t="shared" ca="1" si="4"/>
        <v/>
      </c>
      <c r="T11" s="72" t="str">
        <f t="shared" ca="1" si="4"/>
        <v/>
      </c>
      <c r="U11" s="72" t="str">
        <f t="shared" ca="1" si="4"/>
        <v/>
      </c>
      <c r="V11" s="72" t="str">
        <f t="shared" ca="1" si="4"/>
        <v/>
      </c>
      <c r="W11" s="72" t="str">
        <f t="shared" ca="1" si="4"/>
        <v/>
      </c>
      <c r="X11" s="72" t="str">
        <f t="shared" ca="1" si="4"/>
        <v/>
      </c>
      <c r="Y11" s="72" t="str">
        <f t="shared" ref="Y11:AN26" ca="1" si="5">IF(AND($C11="Goal",Y$7&gt;=$F11,Y$7&lt;=$F11+$G11-1),2,IF(AND($C11="Milestone",Y$7&gt;=$F11,Y$7&lt;=$F11+$G11-1),1,""))</f>
        <v/>
      </c>
      <c r="Z11" s="72" t="str">
        <f t="shared" ca="1" si="5"/>
        <v/>
      </c>
      <c r="AA11" s="72" t="str">
        <f t="shared" ca="1" si="5"/>
        <v/>
      </c>
      <c r="AB11" s="72" t="str">
        <f t="shared" ca="1" si="5"/>
        <v/>
      </c>
      <c r="AC11" s="72" t="str">
        <f t="shared" ca="1" si="5"/>
        <v/>
      </c>
      <c r="AD11" s="72" t="str">
        <f t="shared" ca="1" si="5"/>
        <v/>
      </c>
      <c r="AE11" s="72" t="str">
        <f t="shared" ca="1" si="5"/>
        <v/>
      </c>
      <c r="AF11" s="72" t="str">
        <f t="shared" ca="1" si="5"/>
        <v/>
      </c>
      <c r="AG11" s="72" t="str">
        <f t="shared" ca="1" si="5"/>
        <v/>
      </c>
      <c r="AH11" s="72" t="str">
        <f t="shared" ca="1" si="5"/>
        <v/>
      </c>
      <c r="AI11" s="72" t="str">
        <f t="shared" ca="1" si="5"/>
        <v/>
      </c>
      <c r="AJ11" s="72" t="str">
        <f t="shared" ca="1" si="5"/>
        <v/>
      </c>
      <c r="AK11" s="72" t="str">
        <f t="shared" ca="1" si="5"/>
        <v/>
      </c>
      <c r="AL11" s="72" t="str">
        <f t="shared" ca="1" si="5"/>
        <v/>
      </c>
      <c r="AM11" s="72" t="str">
        <f t="shared" ca="1" si="5"/>
        <v/>
      </c>
      <c r="AN11" s="72" t="str">
        <f t="shared" ca="1" si="5"/>
        <v/>
      </c>
      <c r="AO11" s="72" t="str">
        <f t="shared" ref="AO11:BD26" ca="1" si="6">IF(AND($C11="Goal",AO$7&gt;=$F11,AO$7&lt;=$F11+$G11-1),2,IF(AND($C11="Milestone",AO$7&gt;=$F11,AO$7&lt;=$F11+$G11-1),1,""))</f>
        <v/>
      </c>
      <c r="AP11" s="72" t="str">
        <f t="shared" ca="1" si="6"/>
        <v/>
      </c>
      <c r="AQ11" s="72" t="str">
        <f t="shared" ca="1" si="6"/>
        <v/>
      </c>
      <c r="AR11" s="72" t="str">
        <f t="shared" ca="1" si="6"/>
        <v/>
      </c>
      <c r="AS11" s="72" t="str">
        <f t="shared" ca="1" si="6"/>
        <v/>
      </c>
      <c r="AT11" s="72" t="str">
        <f t="shared" ca="1" si="6"/>
        <v/>
      </c>
      <c r="AU11" s="72" t="str">
        <f t="shared" ca="1" si="6"/>
        <v/>
      </c>
      <c r="AV11" s="72" t="str">
        <f t="shared" ca="1" si="6"/>
        <v/>
      </c>
      <c r="AW11" s="72" t="str">
        <f t="shared" ca="1" si="6"/>
        <v/>
      </c>
      <c r="AX11" s="72" t="str">
        <f t="shared" ca="1" si="6"/>
        <v/>
      </c>
      <c r="AY11" s="72" t="str">
        <f t="shared" ca="1" si="6"/>
        <v/>
      </c>
      <c r="AZ11" s="72" t="str">
        <f t="shared" ca="1" si="6"/>
        <v/>
      </c>
      <c r="BA11" s="72" t="str">
        <f t="shared" ca="1" si="6"/>
        <v/>
      </c>
      <c r="BB11" s="72" t="str">
        <f t="shared" ca="1" si="6"/>
        <v/>
      </c>
      <c r="BC11" s="72" t="str">
        <f t="shared" ca="1" si="6"/>
        <v/>
      </c>
      <c r="BD11" s="72" t="str">
        <f t="shared" ca="1" si="6"/>
        <v/>
      </c>
      <c r="BE11" s="72" t="str">
        <f t="shared" ref="BE11:BL26" ca="1" si="7">IF(AND($C11="Goal",BE$7&gt;=$F11,BE$7&lt;=$F11+$G11-1),2,IF(AND($C11="Milestone",BE$7&gt;=$F11,BE$7&lt;=$F11+$G11-1),1,""))</f>
        <v/>
      </c>
      <c r="BF11" s="72" t="str">
        <f t="shared" ca="1" si="7"/>
        <v/>
      </c>
      <c r="BG11" s="72" t="str">
        <f t="shared" ca="1" si="7"/>
        <v/>
      </c>
      <c r="BH11" s="72" t="str">
        <f t="shared" ca="1" si="7"/>
        <v/>
      </c>
      <c r="BI11" s="72" t="str">
        <f t="shared" ca="1" si="7"/>
        <v/>
      </c>
      <c r="BJ11" s="72" t="str">
        <f t="shared" ca="1" si="7"/>
        <v/>
      </c>
      <c r="BK11" s="72" t="str">
        <f t="shared" ca="1" si="7"/>
        <v/>
      </c>
      <c r="BL11" s="72" t="str">
        <f t="shared" ca="1" si="7"/>
        <v/>
      </c>
      <c r="BM11" s="26"/>
      <c r="BP11" s="39"/>
    </row>
    <row r="12" spans="1:68" s="1" customFormat="1" ht="40.049999999999997" customHeight="1" x14ac:dyDescent="0.3">
      <c r="A12" s="10"/>
      <c r="B12" s="25" t="s">
        <v>24</v>
      </c>
      <c r="C12" s="21" t="s">
        <v>4</v>
      </c>
      <c r="D12" s="21" t="s">
        <v>59</v>
      </c>
      <c r="E12" s="22">
        <v>0.3</v>
      </c>
      <c r="F12" s="23">
        <f>Project_Start</f>
        <v>45299</v>
      </c>
      <c r="G12" s="24">
        <v>3</v>
      </c>
      <c r="H12" s="19"/>
      <c r="I12" s="71" t="str">
        <f ca="1">IF(AND($C12="Goal",I$7&gt;=$F12,I$7&lt;=$F12+$G12-1),2,IF(AND($C12="Milestone",I$7&gt;=$F12,I$7&lt;=$F12+$G12-1),1,""))</f>
        <v/>
      </c>
      <c r="J12" s="72" t="str">
        <f t="shared" ca="1" si="4"/>
        <v/>
      </c>
      <c r="K12" s="72" t="str">
        <f t="shared" ca="1" si="4"/>
        <v/>
      </c>
      <c r="L12" s="72" t="str">
        <f t="shared" ca="1" si="4"/>
        <v/>
      </c>
      <c r="M12" s="72" t="str">
        <f t="shared" ca="1" si="4"/>
        <v/>
      </c>
      <c r="N12" s="72" t="str">
        <f t="shared" ca="1" si="4"/>
        <v/>
      </c>
      <c r="O12" s="72" t="str">
        <f t="shared" ca="1" si="4"/>
        <v/>
      </c>
      <c r="P12" s="72" t="str">
        <f t="shared" ca="1" si="4"/>
        <v/>
      </c>
      <c r="Q12" s="72" t="str">
        <f t="shared" ca="1" si="4"/>
        <v/>
      </c>
      <c r="R12" s="72" t="str">
        <f t="shared" ca="1" si="4"/>
        <v/>
      </c>
      <c r="S12" s="72" t="str">
        <f t="shared" ca="1" si="4"/>
        <v/>
      </c>
      <c r="T12" s="72" t="str">
        <f t="shared" ca="1" si="4"/>
        <v/>
      </c>
      <c r="U12" s="72" t="str">
        <f t="shared" ca="1" si="4"/>
        <v/>
      </c>
      <c r="V12" s="72" t="str">
        <f t="shared" ca="1" si="4"/>
        <v/>
      </c>
      <c r="W12" s="72" t="str">
        <f t="shared" ca="1" si="4"/>
        <v/>
      </c>
      <c r="X12" s="72" t="str">
        <f t="shared" ca="1" si="4"/>
        <v/>
      </c>
      <c r="Y12" s="72" t="str">
        <f t="shared" ca="1" si="5"/>
        <v/>
      </c>
      <c r="Z12" s="72" t="str">
        <f t="shared" ca="1" si="5"/>
        <v/>
      </c>
      <c r="AA12" s="72" t="str">
        <f t="shared" ca="1" si="5"/>
        <v/>
      </c>
      <c r="AB12" s="72" t="str">
        <f t="shared" ca="1" si="5"/>
        <v/>
      </c>
      <c r="AC12" s="72" t="str">
        <f t="shared" ca="1" si="5"/>
        <v/>
      </c>
      <c r="AD12" s="72" t="str">
        <f t="shared" ca="1" si="5"/>
        <v/>
      </c>
      <c r="AE12" s="72" t="str">
        <f t="shared" ca="1" si="5"/>
        <v/>
      </c>
      <c r="AF12" s="72" t="str">
        <f t="shared" ca="1" si="5"/>
        <v/>
      </c>
      <c r="AG12" s="72" t="str">
        <f t="shared" ca="1" si="5"/>
        <v/>
      </c>
      <c r="AH12" s="72" t="str">
        <f t="shared" ca="1" si="5"/>
        <v/>
      </c>
      <c r="AI12" s="72" t="str">
        <f t="shared" ca="1" si="5"/>
        <v/>
      </c>
      <c r="AJ12" s="72" t="str">
        <f t="shared" ca="1" si="5"/>
        <v/>
      </c>
      <c r="AK12" s="72" t="str">
        <f t="shared" ca="1" si="5"/>
        <v/>
      </c>
      <c r="AL12" s="72" t="str">
        <f t="shared" ca="1" si="5"/>
        <v/>
      </c>
      <c r="AM12" s="72" t="str">
        <f t="shared" ca="1" si="5"/>
        <v/>
      </c>
      <c r="AN12" s="72" t="str">
        <f t="shared" ca="1" si="5"/>
        <v/>
      </c>
      <c r="AO12" s="72" t="str">
        <f t="shared" ca="1" si="6"/>
        <v/>
      </c>
      <c r="AP12" s="72" t="str">
        <f t="shared" ca="1" si="6"/>
        <v/>
      </c>
      <c r="AQ12" s="72" t="str">
        <f t="shared" ca="1" si="6"/>
        <v/>
      </c>
      <c r="AR12" s="72" t="str">
        <f t="shared" ca="1" si="6"/>
        <v/>
      </c>
      <c r="AS12" s="72" t="str">
        <f t="shared" ca="1" si="6"/>
        <v/>
      </c>
      <c r="AT12" s="72" t="str">
        <f t="shared" ca="1" si="6"/>
        <v/>
      </c>
      <c r="AU12" s="72" t="str">
        <f t="shared" ca="1" si="6"/>
        <v/>
      </c>
      <c r="AV12" s="72" t="str">
        <f t="shared" ca="1" si="6"/>
        <v/>
      </c>
      <c r="AW12" s="72" t="str">
        <f t="shared" ca="1" si="6"/>
        <v/>
      </c>
      <c r="AX12" s="72" t="str">
        <f t="shared" ca="1" si="6"/>
        <v/>
      </c>
      <c r="AY12" s="72" t="str">
        <f t="shared" ca="1" si="6"/>
        <v/>
      </c>
      <c r="AZ12" s="72" t="str">
        <f t="shared" ca="1" si="6"/>
        <v/>
      </c>
      <c r="BA12" s="72" t="str">
        <f t="shared" ca="1" si="6"/>
        <v/>
      </c>
      <c r="BB12" s="72" t="str">
        <f t="shared" ca="1" si="6"/>
        <v/>
      </c>
      <c r="BC12" s="72" t="str">
        <f t="shared" ca="1" si="6"/>
        <v/>
      </c>
      <c r="BD12" s="72" t="str">
        <f t="shared" ca="1" si="6"/>
        <v/>
      </c>
      <c r="BE12" s="72" t="str">
        <f t="shared" ca="1" si="7"/>
        <v/>
      </c>
      <c r="BF12" s="72" t="str">
        <f t="shared" ca="1" si="7"/>
        <v/>
      </c>
      <c r="BG12" s="72" t="str">
        <f t="shared" ca="1" si="7"/>
        <v/>
      </c>
      <c r="BH12" s="72" t="str">
        <f t="shared" ca="1" si="7"/>
        <v/>
      </c>
      <c r="BI12" s="72" t="str">
        <f t="shared" ca="1" si="7"/>
        <v/>
      </c>
      <c r="BJ12" s="72" t="str">
        <f t="shared" ca="1" si="7"/>
        <v/>
      </c>
      <c r="BK12" s="72" t="str">
        <f t="shared" ca="1" si="7"/>
        <v/>
      </c>
      <c r="BL12" s="72" t="str">
        <f t="shared" ca="1" si="7"/>
        <v/>
      </c>
      <c r="BM12" s="26"/>
    </row>
    <row r="13" spans="1:68" s="1" customFormat="1" ht="40.049999999999997" customHeight="1" x14ac:dyDescent="0.3">
      <c r="A13" s="10"/>
      <c r="B13" s="25" t="s">
        <v>25</v>
      </c>
      <c r="C13" s="21" t="s">
        <v>5</v>
      </c>
      <c r="D13" s="21" t="s">
        <v>59</v>
      </c>
      <c r="E13" s="22">
        <v>0.5</v>
      </c>
      <c r="F13" s="23">
        <f>F12+G12</f>
        <v>45302</v>
      </c>
      <c r="G13" s="24">
        <v>4</v>
      </c>
      <c r="H13" s="19"/>
      <c r="I13" s="71" t="str">
        <f t="shared" ref="I13:X28" ca="1" si="8">IF(AND($C13="Goal",I$7&gt;=$F13,I$7&lt;=$F13+$G13-1),2,IF(AND($C13="Milestone",I$7&gt;=$F13,I$7&lt;=$F13+$G13-1),1,""))</f>
        <v/>
      </c>
      <c r="J13" s="72" t="str">
        <f t="shared" ca="1" si="4"/>
        <v/>
      </c>
      <c r="K13" s="72" t="str">
        <f t="shared" ca="1" si="4"/>
        <v/>
      </c>
      <c r="L13" s="72" t="str">
        <f t="shared" ca="1" si="4"/>
        <v/>
      </c>
      <c r="M13" s="72" t="str">
        <f t="shared" ca="1" si="4"/>
        <v/>
      </c>
      <c r="N13" s="72" t="str">
        <f t="shared" ca="1" si="4"/>
        <v/>
      </c>
      <c r="O13" s="72" t="str">
        <f t="shared" ca="1" si="4"/>
        <v/>
      </c>
      <c r="P13" s="72" t="str">
        <f t="shared" ca="1" si="4"/>
        <v/>
      </c>
      <c r="Q13" s="72" t="str">
        <f t="shared" ca="1" si="4"/>
        <v/>
      </c>
      <c r="R13" s="72" t="str">
        <f t="shared" ca="1" si="4"/>
        <v/>
      </c>
      <c r="S13" s="72" t="str">
        <f t="shared" ca="1" si="4"/>
        <v/>
      </c>
      <c r="T13" s="72" t="str">
        <f t="shared" ca="1" si="4"/>
        <v/>
      </c>
      <c r="U13" s="72" t="str">
        <f t="shared" ca="1" si="4"/>
        <v/>
      </c>
      <c r="V13" s="72" t="str">
        <f t="shared" ca="1" si="4"/>
        <v/>
      </c>
      <c r="W13" s="72" t="str">
        <f t="shared" ca="1" si="4"/>
        <v/>
      </c>
      <c r="X13" s="72" t="str">
        <f t="shared" ca="1" si="4"/>
        <v/>
      </c>
      <c r="Y13" s="72" t="str">
        <f t="shared" ca="1" si="5"/>
        <v/>
      </c>
      <c r="Z13" s="72" t="str">
        <f t="shared" ca="1" si="5"/>
        <v/>
      </c>
      <c r="AA13" s="72" t="str">
        <f t="shared" ca="1" si="5"/>
        <v/>
      </c>
      <c r="AB13" s="72" t="str">
        <f t="shared" ca="1" si="5"/>
        <v/>
      </c>
      <c r="AC13" s="72" t="str">
        <f t="shared" ca="1" si="5"/>
        <v/>
      </c>
      <c r="AD13" s="72" t="str">
        <f t="shared" ca="1" si="5"/>
        <v/>
      </c>
      <c r="AE13" s="72" t="str">
        <f t="shared" ca="1" si="5"/>
        <v/>
      </c>
      <c r="AF13" s="72" t="str">
        <f t="shared" ca="1" si="5"/>
        <v/>
      </c>
      <c r="AG13" s="72" t="str">
        <f t="shared" ca="1" si="5"/>
        <v/>
      </c>
      <c r="AH13" s="72" t="str">
        <f t="shared" ca="1" si="5"/>
        <v/>
      </c>
      <c r="AI13" s="72" t="str">
        <f t="shared" ca="1" si="5"/>
        <v/>
      </c>
      <c r="AJ13" s="72" t="str">
        <f t="shared" ca="1" si="5"/>
        <v/>
      </c>
      <c r="AK13" s="72" t="str">
        <f t="shared" ca="1" si="5"/>
        <v/>
      </c>
      <c r="AL13" s="72" t="str">
        <f t="shared" ca="1" si="5"/>
        <v/>
      </c>
      <c r="AM13" s="72" t="str">
        <f t="shared" ca="1" si="5"/>
        <v/>
      </c>
      <c r="AN13" s="72" t="str">
        <f t="shared" ca="1" si="5"/>
        <v/>
      </c>
      <c r="AO13" s="72" t="str">
        <f t="shared" ca="1" si="6"/>
        <v/>
      </c>
      <c r="AP13" s="72" t="str">
        <f t="shared" ca="1" si="6"/>
        <v/>
      </c>
      <c r="AQ13" s="72" t="str">
        <f t="shared" ca="1" si="6"/>
        <v/>
      </c>
      <c r="AR13" s="72" t="str">
        <f t="shared" ca="1" si="6"/>
        <v/>
      </c>
      <c r="AS13" s="72" t="str">
        <f t="shared" ca="1" si="6"/>
        <v/>
      </c>
      <c r="AT13" s="72" t="str">
        <f t="shared" ca="1" si="6"/>
        <v/>
      </c>
      <c r="AU13" s="72" t="str">
        <f t="shared" ca="1" si="6"/>
        <v/>
      </c>
      <c r="AV13" s="72" t="str">
        <f t="shared" ca="1" si="6"/>
        <v/>
      </c>
      <c r="AW13" s="72" t="str">
        <f t="shared" ca="1" si="6"/>
        <v/>
      </c>
      <c r="AX13" s="72" t="str">
        <f t="shared" ca="1" si="6"/>
        <v/>
      </c>
      <c r="AY13" s="72" t="str">
        <f t="shared" ca="1" si="6"/>
        <v/>
      </c>
      <c r="AZ13" s="72" t="str">
        <f t="shared" ca="1" si="6"/>
        <v/>
      </c>
      <c r="BA13" s="72" t="str">
        <f t="shared" ca="1" si="6"/>
        <v/>
      </c>
      <c r="BB13" s="72" t="str">
        <f t="shared" ca="1" si="6"/>
        <v/>
      </c>
      <c r="BC13" s="72" t="str">
        <f t="shared" ca="1" si="6"/>
        <v/>
      </c>
      <c r="BD13" s="72" t="str">
        <f t="shared" ca="1" si="6"/>
        <v/>
      </c>
      <c r="BE13" s="72" t="str">
        <f t="shared" ca="1" si="7"/>
        <v/>
      </c>
      <c r="BF13" s="72" t="str">
        <f t="shared" ca="1" si="7"/>
        <v/>
      </c>
      <c r="BG13" s="72" t="str">
        <f t="shared" ca="1" si="7"/>
        <v/>
      </c>
      <c r="BH13" s="72" t="str">
        <f t="shared" ca="1" si="7"/>
        <v/>
      </c>
      <c r="BI13" s="72" t="str">
        <f t="shared" ca="1" si="7"/>
        <v/>
      </c>
      <c r="BJ13" s="72" t="str">
        <f t="shared" ca="1" si="7"/>
        <v/>
      </c>
      <c r="BK13" s="72" t="str">
        <f t="shared" ca="1" si="7"/>
        <v/>
      </c>
      <c r="BL13" s="72" t="str">
        <f t="shared" ca="1" si="7"/>
        <v/>
      </c>
      <c r="BM13" s="26"/>
    </row>
    <row r="14" spans="1:68" s="1" customFormat="1" ht="40.049999999999997" customHeight="1" x14ac:dyDescent="0.3">
      <c r="A14" s="9"/>
      <c r="B14" s="70" t="s">
        <v>26</v>
      </c>
      <c r="C14" s="21" t="s">
        <v>1</v>
      </c>
      <c r="D14" s="21"/>
      <c r="E14" s="22">
        <v>0</v>
      </c>
      <c r="F14" s="23">
        <f>Project_Start+(7)*2</f>
        <v>45313</v>
      </c>
      <c r="G14" s="24">
        <v>1</v>
      </c>
      <c r="H14" s="19"/>
      <c r="I14" s="71" t="str">
        <f t="shared" ca="1" si="8"/>
        <v/>
      </c>
      <c r="J14" s="72" t="str">
        <f t="shared" ca="1" si="4"/>
        <v/>
      </c>
      <c r="K14" s="72" t="str">
        <f t="shared" ca="1" si="4"/>
        <v/>
      </c>
      <c r="L14" s="72" t="str">
        <f t="shared" ca="1" si="4"/>
        <v/>
      </c>
      <c r="M14" s="72" t="str">
        <f t="shared" ca="1" si="4"/>
        <v/>
      </c>
      <c r="N14" s="72" t="str">
        <f t="shared" ca="1" si="4"/>
        <v/>
      </c>
      <c r="O14" s="72" t="str">
        <f t="shared" ca="1" si="4"/>
        <v/>
      </c>
      <c r="P14" s="72" t="str">
        <f t="shared" ca="1" si="4"/>
        <v/>
      </c>
      <c r="Q14" s="72" t="str">
        <f t="shared" ca="1" si="4"/>
        <v/>
      </c>
      <c r="R14" s="72" t="str">
        <f t="shared" ca="1" si="4"/>
        <v/>
      </c>
      <c r="S14" s="72" t="str">
        <f t="shared" ca="1" si="4"/>
        <v/>
      </c>
      <c r="T14" s="72" t="str">
        <f t="shared" ca="1" si="4"/>
        <v/>
      </c>
      <c r="U14" s="72" t="str">
        <f t="shared" ca="1" si="4"/>
        <v/>
      </c>
      <c r="V14" s="72" t="str">
        <f t="shared" ca="1" si="4"/>
        <v/>
      </c>
      <c r="W14" s="72" t="str">
        <f t="shared" ca="1" si="4"/>
        <v/>
      </c>
      <c r="X14" s="72" t="str">
        <f t="shared" ca="1" si="4"/>
        <v/>
      </c>
      <c r="Y14" s="72" t="str">
        <f t="shared" ca="1" si="5"/>
        <v/>
      </c>
      <c r="Z14" s="72" t="str">
        <f t="shared" ca="1" si="5"/>
        <v/>
      </c>
      <c r="AA14" s="72" t="str">
        <f t="shared" ca="1" si="5"/>
        <v/>
      </c>
      <c r="AB14" s="72" t="str">
        <f t="shared" ca="1" si="5"/>
        <v/>
      </c>
      <c r="AC14" s="72" t="str">
        <f t="shared" ca="1" si="5"/>
        <v/>
      </c>
      <c r="AD14" s="72" t="str">
        <f t="shared" ca="1" si="5"/>
        <v/>
      </c>
      <c r="AE14" s="72" t="str">
        <f t="shared" ca="1" si="5"/>
        <v/>
      </c>
      <c r="AF14" s="72" t="str">
        <f t="shared" ca="1" si="5"/>
        <v/>
      </c>
      <c r="AG14" s="72" t="str">
        <f t="shared" ca="1" si="5"/>
        <v/>
      </c>
      <c r="AH14" s="72" t="str">
        <f t="shared" ca="1" si="5"/>
        <v/>
      </c>
      <c r="AI14" s="72" t="str">
        <f t="shared" ca="1" si="5"/>
        <v/>
      </c>
      <c r="AJ14" s="72" t="str">
        <f t="shared" ca="1" si="5"/>
        <v/>
      </c>
      <c r="AK14" s="72" t="str">
        <f t="shared" ca="1" si="5"/>
        <v/>
      </c>
      <c r="AL14" s="72" t="str">
        <f t="shared" ca="1" si="5"/>
        <v/>
      </c>
      <c r="AM14" s="72" t="str">
        <f t="shared" ca="1" si="5"/>
        <v/>
      </c>
      <c r="AN14" s="72" t="str">
        <f t="shared" ca="1" si="5"/>
        <v/>
      </c>
      <c r="AO14" s="72" t="str">
        <f t="shared" ca="1" si="6"/>
        <v/>
      </c>
      <c r="AP14" s="72" t="str">
        <f t="shared" ca="1" si="6"/>
        <v/>
      </c>
      <c r="AQ14" s="72" t="str">
        <f t="shared" ca="1" si="6"/>
        <v/>
      </c>
      <c r="AR14" s="72" t="str">
        <f t="shared" ca="1" si="6"/>
        <v/>
      </c>
      <c r="AS14" s="72" t="str">
        <f t="shared" ca="1" si="6"/>
        <v/>
      </c>
      <c r="AT14" s="72" t="str">
        <f t="shared" ca="1" si="6"/>
        <v/>
      </c>
      <c r="AU14" s="72" t="str">
        <f t="shared" ca="1" si="6"/>
        <v/>
      </c>
      <c r="AV14" s="72" t="str">
        <f t="shared" ca="1" si="6"/>
        <v/>
      </c>
      <c r="AW14" s="72" t="str">
        <f t="shared" ca="1" si="6"/>
        <v/>
      </c>
      <c r="AX14" s="72" t="str">
        <f t="shared" ca="1" si="6"/>
        <v/>
      </c>
      <c r="AY14" s="72" t="str">
        <f t="shared" ca="1" si="6"/>
        <v/>
      </c>
      <c r="AZ14" s="72" t="str">
        <f t="shared" ca="1" si="6"/>
        <v/>
      </c>
      <c r="BA14" s="72" t="str">
        <f t="shared" ca="1" si="6"/>
        <v/>
      </c>
      <c r="BB14" s="72" t="str">
        <f t="shared" ca="1" si="6"/>
        <v/>
      </c>
      <c r="BC14" s="72" t="str">
        <f t="shared" ca="1" si="6"/>
        <v/>
      </c>
      <c r="BD14" s="72" t="str">
        <f t="shared" ca="1" si="6"/>
        <v/>
      </c>
      <c r="BE14" s="72" t="str">
        <f t="shared" ca="1" si="7"/>
        <v/>
      </c>
      <c r="BF14" s="72" t="str">
        <f t="shared" ca="1" si="7"/>
        <v/>
      </c>
      <c r="BG14" s="72" t="str">
        <f t="shared" ca="1" si="7"/>
        <v/>
      </c>
      <c r="BH14" s="72" t="str">
        <f t="shared" ca="1" si="7"/>
        <v/>
      </c>
      <c r="BI14" s="72" t="str">
        <f t="shared" ca="1" si="7"/>
        <v/>
      </c>
      <c r="BJ14" s="72" t="str">
        <f t="shared" ca="1" si="7"/>
        <v/>
      </c>
      <c r="BK14" s="72" t="str">
        <f t="shared" ca="1" si="7"/>
        <v/>
      </c>
      <c r="BL14" s="72" t="str">
        <f t="shared" ca="1" si="7"/>
        <v/>
      </c>
      <c r="BM14" s="26"/>
    </row>
    <row r="15" spans="1:68" s="1" customFormat="1" ht="40.049999999999997" customHeight="1" x14ac:dyDescent="0.3">
      <c r="A15" s="9"/>
      <c r="B15" s="25" t="s">
        <v>27</v>
      </c>
      <c r="C15" s="21" t="s">
        <v>4</v>
      </c>
      <c r="D15" s="21" t="s">
        <v>59</v>
      </c>
      <c r="E15" s="22">
        <v>0.7</v>
      </c>
      <c r="F15" s="23">
        <f>Project_Start+(7)*1</f>
        <v>45306</v>
      </c>
      <c r="G15" s="24">
        <v>3</v>
      </c>
      <c r="H15" s="19"/>
      <c r="I15" s="71" t="str">
        <f t="shared" ca="1" si="8"/>
        <v/>
      </c>
      <c r="J15" s="72" t="str">
        <f t="shared" ca="1" si="4"/>
        <v/>
      </c>
      <c r="K15" s="72" t="str">
        <f t="shared" ca="1" si="4"/>
        <v/>
      </c>
      <c r="L15" s="72" t="str">
        <f t="shared" ca="1" si="4"/>
        <v/>
      </c>
      <c r="M15" s="72" t="str">
        <f t="shared" ca="1" si="4"/>
        <v/>
      </c>
      <c r="N15" s="72" t="str">
        <f t="shared" ca="1" si="4"/>
        <v/>
      </c>
      <c r="O15" s="72" t="str">
        <f t="shared" ca="1" si="4"/>
        <v/>
      </c>
      <c r="P15" s="72" t="str">
        <f t="shared" ca="1" si="4"/>
        <v/>
      </c>
      <c r="Q15" s="72" t="str">
        <f t="shared" ca="1" si="4"/>
        <v/>
      </c>
      <c r="R15" s="72" t="str">
        <f t="shared" ca="1" si="4"/>
        <v/>
      </c>
      <c r="S15" s="72" t="str">
        <f t="shared" ca="1" si="4"/>
        <v/>
      </c>
      <c r="T15" s="72" t="str">
        <f t="shared" ca="1" si="4"/>
        <v/>
      </c>
      <c r="U15" s="72" t="str">
        <f t="shared" ca="1" si="4"/>
        <v/>
      </c>
      <c r="V15" s="72" t="str">
        <f t="shared" ca="1" si="4"/>
        <v/>
      </c>
      <c r="W15" s="72" t="str">
        <f t="shared" ca="1" si="4"/>
        <v/>
      </c>
      <c r="X15" s="72" t="str">
        <f t="shared" ca="1" si="4"/>
        <v/>
      </c>
      <c r="Y15" s="72" t="str">
        <f t="shared" ca="1" si="5"/>
        <v/>
      </c>
      <c r="Z15" s="72" t="str">
        <f t="shared" ca="1" si="5"/>
        <v/>
      </c>
      <c r="AA15" s="72" t="str">
        <f t="shared" ca="1" si="5"/>
        <v/>
      </c>
      <c r="AB15" s="72" t="str">
        <f t="shared" ca="1" si="5"/>
        <v/>
      </c>
      <c r="AC15" s="72" t="str">
        <f t="shared" ca="1" si="5"/>
        <v/>
      </c>
      <c r="AD15" s="72" t="str">
        <f t="shared" ca="1" si="5"/>
        <v/>
      </c>
      <c r="AE15" s="72" t="str">
        <f t="shared" ca="1" si="5"/>
        <v/>
      </c>
      <c r="AF15" s="72" t="str">
        <f t="shared" ca="1" si="5"/>
        <v/>
      </c>
      <c r="AG15" s="72" t="str">
        <f t="shared" ca="1" si="5"/>
        <v/>
      </c>
      <c r="AH15" s="72" t="str">
        <f t="shared" ca="1" si="5"/>
        <v/>
      </c>
      <c r="AI15" s="72" t="str">
        <f t="shared" ca="1" si="5"/>
        <v/>
      </c>
      <c r="AJ15" s="72" t="str">
        <f t="shared" ca="1" si="5"/>
        <v/>
      </c>
      <c r="AK15" s="72" t="str">
        <f t="shared" ca="1" si="5"/>
        <v/>
      </c>
      <c r="AL15" s="72" t="str">
        <f t="shared" ca="1" si="5"/>
        <v/>
      </c>
      <c r="AM15" s="72" t="str">
        <f t="shared" ca="1" si="5"/>
        <v/>
      </c>
      <c r="AN15" s="72" t="str">
        <f t="shared" ca="1" si="5"/>
        <v/>
      </c>
      <c r="AO15" s="72" t="str">
        <f t="shared" ca="1" si="6"/>
        <v/>
      </c>
      <c r="AP15" s="72" t="str">
        <f t="shared" ca="1" si="6"/>
        <v/>
      </c>
      <c r="AQ15" s="72" t="str">
        <f t="shared" ca="1" si="6"/>
        <v/>
      </c>
      <c r="AR15" s="72" t="str">
        <f t="shared" ca="1" si="6"/>
        <v/>
      </c>
      <c r="AS15" s="72" t="str">
        <f t="shared" ca="1" si="6"/>
        <v/>
      </c>
      <c r="AT15" s="72" t="str">
        <f t="shared" ca="1" si="6"/>
        <v/>
      </c>
      <c r="AU15" s="72" t="str">
        <f t="shared" ca="1" si="6"/>
        <v/>
      </c>
      <c r="AV15" s="72" t="str">
        <f t="shared" ca="1" si="6"/>
        <v/>
      </c>
      <c r="AW15" s="72" t="str">
        <f t="shared" ca="1" si="6"/>
        <v/>
      </c>
      <c r="AX15" s="72" t="str">
        <f t="shared" ca="1" si="6"/>
        <v/>
      </c>
      <c r="AY15" s="72" t="str">
        <f t="shared" ca="1" si="6"/>
        <v/>
      </c>
      <c r="AZ15" s="72" t="str">
        <f t="shared" ca="1" si="6"/>
        <v/>
      </c>
      <c r="BA15" s="72" t="str">
        <f t="shared" ca="1" si="6"/>
        <v/>
      </c>
      <c r="BB15" s="72" t="str">
        <f t="shared" ca="1" si="6"/>
        <v/>
      </c>
      <c r="BC15" s="72" t="str">
        <f t="shared" ca="1" si="6"/>
        <v/>
      </c>
      <c r="BD15" s="72" t="str">
        <f t="shared" ca="1" si="6"/>
        <v/>
      </c>
      <c r="BE15" s="72" t="str">
        <f t="shared" ca="1" si="7"/>
        <v/>
      </c>
      <c r="BF15" s="72" t="str">
        <f t="shared" ca="1" si="7"/>
        <v/>
      </c>
      <c r="BG15" s="72" t="str">
        <f t="shared" ca="1" si="7"/>
        <v/>
      </c>
      <c r="BH15" s="72" t="str">
        <f t="shared" ca="1" si="7"/>
        <v/>
      </c>
      <c r="BI15" s="72" t="str">
        <f t="shared" ca="1" si="7"/>
        <v/>
      </c>
      <c r="BJ15" s="72" t="str">
        <f t="shared" ca="1" si="7"/>
        <v/>
      </c>
      <c r="BK15" s="72" t="str">
        <f t="shared" ca="1" si="7"/>
        <v/>
      </c>
      <c r="BL15" s="72" t="str">
        <f t="shared" ca="1" si="7"/>
        <v/>
      </c>
      <c r="BM15" s="26"/>
    </row>
    <row r="16" spans="1:68" s="1" customFormat="1" ht="40.049999999999997" customHeight="1" x14ac:dyDescent="0.3">
      <c r="A16" s="9"/>
      <c r="B16" s="25" t="s">
        <v>28</v>
      </c>
      <c r="C16" s="21" t="s">
        <v>5</v>
      </c>
      <c r="D16" s="21" t="s">
        <v>59</v>
      </c>
      <c r="E16" s="22">
        <v>0.5</v>
      </c>
      <c r="F16" s="23">
        <f>F15+G15</f>
        <v>45309</v>
      </c>
      <c r="G16" s="24">
        <v>4</v>
      </c>
      <c r="H16" s="19"/>
      <c r="I16" s="71" t="str">
        <f t="shared" ca="1" si="8"/>
        <v/>
      </c>
      <c r="J16" s="72" t="str">
        <f t="shared" ca="1" si="4"/>
        <v/>
      </c>
      <c r="K16" s="72" t="str">
        <f t="shared" ca="1" si="4"/>
        <v/>
      </c>
      <c r="L16" s="72" t="str">
        <f t="shared" ca="1" si="4"/>
        <v/>
      </c>
      <c r="M16" s="72" t="str">
        <f t="shared" ca="1" si="4"/>
        <v/>
      </c>
      <c r="N16" s="72" t="str">
        <f t="shared" ca="1" si="4"/>
        <v/>
      </c>
      <c r="O16" s="72" t="str">
        <f t="shared" ca="1" si="4"/>
        <v/>
      </c>
      <c r="P16" s="72" t="str">
        <f t="shared" ca="1" si="4"/>
        <v/>
      </c>
      <c r="Q16" s="72" t="str">
        <f t="shared" ca="1" si="4"/>
        <v/>
      </c>
      <c r="R16" s="72" t="str">
        <f t="shared" ca="1" si="4"/>
        <v/>
      </c>
      <c r="S16" s="72" t="str">
        <f t="shared" ca="1" si="4"/>
        <v/>
      </c>
      <c r="T16" s="72" t="str">
        <f t="shared" ca="1" si="4"/>
        <v/>
      </c>
      <c r="U16" s="72" t="str">
        <f t="shared" ca="1" si="4"/>
        <v/>
      </c>
      <c r="V16" s="72" t="str">
        <f t="shared" ca="1" si="4"/>
        <v/>
      </c>
      <c r="W16" s="72" t="str">
        <f t="shared" ca="1" si="4"/>
        <v/>
      </c>
      <c r="X16" s="72" t="str">
        <f t="shared" ca="1" si="4"/>
        <v/>
      </c>
      <c r="Y16" s="72" t="str">
        <f t="shared" ca="1" si="5"/>
        <v/>
      </c>
      <c r="Z16" s="72" t="str">
        <f t="shared" ca="1" si="5"/>
        <v/>
      </c>
      <c r="AA16" s="72" t="str">
        <f t="shared" ca="1" si="5"/>
        <v/>
      </c>
      <c r="AB16" s="72" t="str">
        <f t="shared" ca="1" si="5"/>
        <v/>
      </c>
      <c r="AC16" s="72" t="str">
        <f t="shared" ca="1" si="5"/>
        <v/>
      </c>
      <c r="AD16" s="72" t="str">
        <f t="shared" ca="1" si="5"/>
        <v/>
      </c>
      <c r="AE16" s="72" t="str">
        <f t="shared" ca="1" si="5"/>
        <v/>
      </c>
      <c r="AF16" s="72" t="str">
        <f t="shared" ca="1" si="5"/>
        <v/>
      </c>
      <c r="AG16" s="72" t="str">
        <f t="shared" ca="1" si="5"/>
        <v/>
      </c>
      <c r="AH16" s="72" t="str">
        <f t="shared" ca="1" si="5"/>
        <v/>
      </c>
      <c r="AI16" s="72" t="str">
        <f t="shared" ca="1" si="5"/>
        <v/>
      </c>
      <c r="AJ16" s="72" t="str">
        <f t="shared" ca="1" si="5"/>
        <v/>
      </c>
      <c r="AK16" s="72" t="str">
        <f t="shared" ca="1" si="5"/>
        <v/>
      </c>
      <c r="AL16" s="72" t="str">
        <f t="shared" ca="1" si="5"/>
        <v/>
      </c>
      <c r="AM16" s="72" t="str">
        <f t="shared" ca="1" si="5"/>
        <v/>
      </c>
      <c r="AN16" s="72" t="str">
        <f t="shared" ca="1" si="5"/>
        <v/>
      </c>
      <c r="AO16" s="72" t="str">
        <f t="shared" ca="1" si="6"/>
        <v/>
      </c>
      <c r="AP16" s="72" t="str">
        <f t="shared" ca="1" si="6"/>
        <v/>
      </c>
      <c r="AQ16" s="72" t="str">
        <f t="shared" ca="1" si="6"/>
        <v/>
      </c>
      <c r="AR16" s="72" t="str">
        <f t="shared" ca="1" si="6"/>
        <v/>
      </c>
      <c r="AS16" s="72" t="str">
        <f t="shared" ca="1" si="6"/>
        <v/>
      </c>
      <c r="AT16" s="72" t="str">
        <f t="shared" ca="1" si="6"/>
        <v/>
      </c>
      <c r="AU16" s="72" t="str">
        <f t="shared" ca="1" si="6"/>
        <v/>
      </c>
      <c r="AV16" s="72" t="str">
        <f t="shared" ca="1" si="6"/>
        <v/>
      </c>
      <c r="AW16" s="72" t="str">
        <f t="shared" ca="1" si="6"/>
        <v/>
      </c>
      <c r="AX16" s="72" t="str">
        <f t="shared" ca="1" si="6"/>
        <v/>
      </c>
      <c r="AY16" s="72" t="str">
        <f t="shared" ca="1" si="6"/>
        <v/>
      </c>
      <c r="AZ16" s="72" t="str">
        <f t="shared" ca="1" si="6"/>
        <v/>
      </c>
      <c r="BA16" s="72" t="str">
        <f t="shared" ca="1" si="6"/>
        <v/>
      </c>
      <c r="BB16" s="72" t="str">
        <f t="shared" ca="1" si="6"/>
        <v/>
      </c>
      <c r="BC16" s="72" t="str">
        <f t="shared" ca="1" si="6"/>
        <v/>
      </c>
      <c r="BD16" s="72" t="str">
        <f t="shared" ca="1" si="6"/>
        <v/>
      </c>
      <c r="BE16" s="72" t="str">
        <f t="shared" ca="1" si="7"/>
        <v/>
      </c>
      <c r="BF16" s="72" t="str">
        <f t="shared" ca="1" si="7"/>
        <v/>
      </c>
      <c r="BG16" s="72" t="str">
        <f t="shared" ca="1" si="7"/>
        <v/>
      </c>
      <c r="BH16" s="72" t="str">
        <f t="shared" ca="1" si="7"/>
        <v/>
      </c>
      <c r="BI16" s="72" t="str">
        <f t="shared" ca="1" si="7"/>
        <v/>
      </c>
      <c r="BJ16" s="72" t="str">
        <f t="shared" ca="1" si="7"/>
        <v/>
      </c>
      <c r="BK16" s="72" t="str">
        <f t="shared" ca="1" si="7"/>
        <v/>
      </c>
      <c r="BL16" s="72" t="str">
        <f t="shared" ca="1" si="7"/>
        <v/>
      </c>
      <c r="BM16" s="26"/>
    </row>
    <row r="17" spans="1:65" s="1" customFormat="1" ht="40.049999999999997" customHeight="1" x14ac:dyDescent="0.3">
      <c r="A17" s="10"/>
      <c r="B17" s="70" t="s">
        <v>30</v>
      </c>
      <c r="C17" s="21" t="s">
        <v>1</v>
      </c>
      <c r="D17" s="21"/>
      <c r="E17" s="22"/>
      <c r="F17" s="23">
        <f>Project_Start+(7)*3</f>
        <v>45320</v>
      </c>
      <c r="G17" s="24">
        <v>1</v>
      </c>
      <c r="H17" s="19"/>
      <c r="I17" s="71" t="str">
        <f t="shared" ca="1" si="8"/>
        <v/>
      </c>
      <c r="J17" s="72" t="str">
        <f t="shared" ca="1" si="4"/>
        <v/>
      </c>
      <c r="K17" s="72" t="str">
        <f t="shared" ca="1" si="4"/>
        <v/>
      </c>
      <c r="L17" s="72" t="str">
        <f t="shared" ca="1" si="4"/>
        <v/>
      </c>
      <c r="M17" s="72" t="str">
        <f t="shared" ca="1" si="4"/>
        <v/>
      </c>
      <c r="N17" s="72" t="str">
        <f t="shared" ca="1" si="4"/>
        <v/>
      </c>
      <c r="O17" s="72" t="str">
        <f t="shared" ca="1" si="4"/>
        <v/>
      </c>
      <c r="P17" s="72" t="str">
        <f t="shared" ca="1" si="4"/>
        <v/>
      </c>
      <c r="Q17" s="72" t="str">
        <f t="shared" ca="1" si="4"/>
        <v/>
      </c>
      <c r="R17" s="72" t="str">
        <f t="shared" ca="1" si="4"/>
        <v/>
      </c>
      <c r="S17" s="72" t="str">
        <f t="shared" ca="1" si="4"/>
        <v/>
      </c>
      <c r="T17" s="72" t="str">
        <f t="shared" ca="1" si="4"/>
        <v/>
      </c>
      <c r="U17" s="72" t="str">
        <f t="shared" ca="1" si="4"/>
        <v/>
      </c>
      <c r="V17" s="72" t="str">
        <f t="shared" ca="1" si="4"/>
        <v/>
      </c>
      <c r="W17" s="72" t="str">
        <f t="shared" ca="1" si="4"/>
        <v/>
      </c>
      <c r="X17" s="72" t="str">
        <f t="shared" ca="1" si="4"/>
        <v/>
      </c>
      <c r="Y17" s="72" t="str">
        <f t="shared" ca="1" si="5"/>
        <v/>
      </c>
      <c r="Z17" s="72" t="str">
        <f t="shared" ca="1" si="5"/>
        <v/>
      </c>
      <c r="AA17" s="72" t="str">
        <f t="shared" ca="1" si="5"/>
        <v/>
      </c>
      <c r="AB17" s="72" t="str">
        <f t="shared" ca="1" si="5"/>
        <v/>
      </c>
      <c r="AC17" s="72" t="str">
        <f t="shared" ca="1" si="5"/>
        <v/>
      </c>
      <c r="AD17" s="72" t="str">
        <f t="shared" ca="1" si="5"/>
        <v/>
      </c>
      <c r="AE17" s="72" t="str">
        <f t="shared" ca="1" si="5"/>
        <v/>
      </c>
      <c r="AF17" s="72" t="str">
        <f t="shared" ca="1" si="5"/>
        <v/>
      </c>
      <c r="AG17" s="72" t="str">
        <f t="shared" ca="1" si="5"/>
        <v/>
      </c>
      <c r="AH17" s="72" t="str">
        <f t="shared" ca="1" si="5"/>
        <v/>
      </c>
      <c r="AI17" s="72" t="str">
        <f t="shared" ca="1" si="5"/>
        <v/>
      </c>
      <c r="AJ17" s="72" t="str">
        <f t="shared" ca="1" si="5"/>
        <v/>
      </c>
      <c r="AK17" s="72" t="str">
        <f t="shared" ca="1" si="5"/>
        <v/>
      </c>
      <c r="AL17" s="72" t="str">
        <f t="shared" ca="1" si="5"/>
        <v/>
      </c>
      <c r="AM17" s="72" t="str">
        <f t="shared" ca="1" si="5"/>
        <v/>
      </c>
      <c r="AN17" s="72" t="str">
        <f t="shared" ca="1" si="5"/>
        <v/>
      </c>
      <c r="AO17" s="72" t="str">
        <f t="shared" ca="1" si="6"/>
        <v/>
      </c>
      <c r="AP17" s="72" t="str">
        <f t="shared" ca="1" si="6"/>
        <v/>
      </c>
      <c r="AQ17" s="72" t="str">
        <f t="shared" ca="1" si="6"/>
        <v/>
      </c>
      <c r="AR17" s="72" t="str">
        <f t="shared" ca="1" si="6"/>
        <v/>
      </c>
      <c r="AS17" s="72" t="str">
        <f t="shared" ca="1" si="6"/>
        <v/>
      </c>
      <c r="AT17" s="72" t="str">
        <f t="shared" ca="1" si="6"/>
        <v/>
      </c>
      <c r="AU17" s="72" t="str">
        <f t="shared" ca="1" si="6"/>
        <v/>
      </c>
      <c r="AV17" s="72" t="str">
        <f t="shared" ca="1" si="6"/>
        <v/>
      </c>
      <c r="AW17" s="72" t="str">
        <f t="shared" ca="1" si="6"/>
        <v/>
      </c>
      <c r="AX17" s="72" t="str">
        <f t="shared" ca="1" si="6"/>
        <v/>
      </c>
      <c r="AY17" s="72" t="str">
        <f t="shared" ca="1" si="6"/>
        <v/>
      </c>
      <c r="AZ17" s="72" t="str">
        <f t="shared" ca="1" si="6"/>
        <v/>
      </c>
      <c r="BA17" s="72" t="str">
        <f t="shared" ca="1" si="6"/>
        <v/>
      </c>
      <c r="BB17" s="72" t="str">
        <f t="shared" ca="1" si="6"/>
        <v/>
      </c>
      <c r="BC17" s="72" t="str">
        <f t="shared" ca="1" si="6"/>
        <v/>
      </c>
      <c r="BD17" s="72" t="str">
        <f t="shared" ca="1" si="6"/>
        <v/>
      </c>
      <c r="BE17" s="72" t="str">
        <f t="shared" ca="1" si="7"/>
        <v/>
      </c>
      <c r="BF17" s="72" t="str">
        <f t="shared" ca="1" si="7"/>
        <v/>
      </c>
      <c r="BG17" s="72" t="str">
        <f t="shared" ca="1" si="7"/>
        <v/>
      </c>
      <c r="BH17" s="72" t="str">
        <f t="shared" ca="1" si="7"/>
        <v/>
      </c>
      <c r="BI17" s="72" t="str">
        <f t="shared" ca="1" si="7"/>
        <v/>
      </c>
      <c r="BJ17" s="72" t="str">
        <f t="shared" ca="1" si="7"/>
        <v/>
      </c>
      <c r="BK17" s="72" t="str">
        <f t="shared" ca="1" si="7"/>
        <v/>
      </c>
      <c r="BL17" s="72" t="str">
        <f t="shared" ca="1" si="7"/>
        <v/>
      </c>
      <c r="BM17" s="26"/>
    </row>
    <row r="18" spans="1:65" s="1" customFormat="1" ht="40.049999999999997" customHeight="1" x14ac:dyDescent="0.3">
      <c r="A18" s="10"/>
      <c r="B18" s="25" t="s">
        <v>29</v>
      </c>
      <c r="C18" s="21" t="s">
        <v>4</v>
      </c>
      <c r="D18" s="21" t="s">
        <v>59</v>
      </c>
      <c r="E18" s="22">
        <v>0.8</v>
      </c>
      <c r="F18" s="23">
        <f>Project_Start+(7)*2</f>
        <v>45313</v>
      </c>
      <c r="G18" s="24">
        <v>3</v>
      </c>
      <c r="H18" s="19"/>
      <c r="I18" s="71" t="str">
        <f t="shared" ca="1" si="8"/>
        <v/>
      </c>
      <c r="J18" s="72" t="str">
        <f t="shared" ca="1" si="4"/>
        <v/>
      </c>
      <c r="K18" s="72" t="str">
        <f t="shared" ca="1" si="4"/>
        <v/>
      </c>
      <c r="L18" s="72" t="str">
        <f t="shared" ca="1" si="4"/>
        <v/>
      </c>
      <c r="M18" s="72" t="str">
        <f t="shared" ca="1" si="4"/>
        <v/>
      </c>
      <c r="N18" s="72" t="str">
        <f t="shared" ca="1" si="4"/>
        <v/>
      </c>
      <c r="O18" s="72" t="str">
        <f t="shared" ca="1" si="4"/>
        <v/>
      </c>
      <c r="P18" s="72" t="str">
        <f t="shared" ca="1" si="4"/>
        <v/>
      </c>
      <c r="Q18" s="72" t="str">
        <f t="shared" ca="1" si="4"/>
        <v/>
      </c>
      <c r="R18" s="72" t="str">
        <f t="shared" ca="1" si="4"/>
        <v/>
      </c>
      <c r="S18" s="72" t="str">
        <f t="shared" ca="1" si="4"/>
        <v/>
      </c>
      <c r="T18" s="72" t="str">
        <f t="shared" ca="1" si="4"/>
        <v/>
      </c>
      <c r="U18" s="72" t="str">
        <f t="shared" ca="1" si="4"/>
        <v/>
      </c>
      <c r="V18" s="72" t="str">
        <f t="shared" ca="1" si="4"/>
        <v/>
      </c>
      <c r="W18" s="72" t="str">
        <f t="shared" ca="1" si="4"/>
        <v/>
      </c>
      <c r="X18" s="72" t="str">
        <f t="shared" ca="1" si="4"/>
        <v/>
      </c>
      <c r="Y18" s="72" t="str">
        <f t="shared" ca="1" si="5"/>
        <v/>
      </c>
      <c r="Z18" s="72" t="str">
        <f t="shared" ca="1" si="5"/>
        <v/>
      </c>
      <c r="AA18" s="72" t="str">
        <f t="shared" ca="1" si="5"/>
        <v/>
      </c>
      <c r="AB18" s="72" t="str">
        <f t="shared" ca="1" si="5"/>
        <v/>
      </c>
      <c r="AC18" s="72" t="str">
        <f t="shared" ca="1" si="5"/>
        <v/>
      </c>
      <c r="AD18" s="72" t="str">
        <f t="shared" ca="1" si="5"/>
        <v/>
      </c>
      <c r="AE18" s="72" t="str">
        <f t="shared" ca="1" si="5"/>
        <v/>
      </c>
      <c r="AF18" s="72" t="str">
        <f t="shared" ca="1" si="5"/>
        <v/>
      </c>
      <c r="AG18" s="72" t="str">
        <f t="shared" ca="1" si="5"/>
        <v/>
      </c>
      <c r="AH18" s="72" t="str">
        <f t="shared" ca="1" si="5"/>
        <v/>
      </c>
      <c r="AI18" s="72" t="str">
        <f t="shared" ca="1" si="5"/>
        <v/>
      </c>
      <c r="AJ18" s="72" t="str">
        <f t="shared" ca="1" si="5"/>
        <v/>
      </c>
      <c r="AK18" s="72" t="str">
        <f t="shared" ca="1" si="5"/>
        <v/>
      </c>
      <c r="AL18" s="72" t="str">
        <f t="shared" ca="1" si="5"/>
        <v/>
      </c>
      <c r="AM18" s="72" t="str">
        <f t="shared" ca="1" si="5"/>
        <v/>
      </c>
      <c r="AN18" s="72" t="str">
        <f t="shared" ca="1" si="5"/>
        <v/>
      </c>
      <c r="AO18" s="72" t="str">
        <f t="shared" ca="1" si="6"/>
        <v/>
      </c>
      <c r="AP18" s="72" t="str">
        <f t="shared" ca="1" si="6"/>
        <v/>
      </c>
      <c r="AQ18" s="72" t="str">
        <f t="shared" ca="1" si="6"/>
        <v/>
      </c>
      <c r="AR18" s="72" t="str">
        <f t="shared" ca="1" si="6"/>
        <v/>
      </c>
      <c r="AS18" s="72" t="str">
        <f t="shared" ca="1" si="6"/>
        <v/>
      </c>
      <c r="AT18" s="72" t="str">
        <f t="shared" ca="1" si="6"/>
        <v/>
      </c>
      <c r="AU18" s="72" t="str">
        <f t="shared" ca="1" si="6"/>
        <v/>
      </c>
      <c r="AV18" s="72" t="str">
        <f t="shared" ca="1" si="6"/>
        <v/>
      </c>
      <c r="AW18" s="72" t="str">
        <f t="shared" ca="1" si="6"/>
        <v/>
      </c>
      <c r="AX18" s="72" t="str">
        <f t="shared" ca="1" si="6"/>
        <v/>
      </c>
      <c r="AY18" s="72" t="str">
        <f t="shared" ca="1" si="6"/>
        <v/>
      </c>
      <c r="AZ18" s="72" t="str">
        <f t="shared" ca="1" si="6"/>
        <v/>
      </c>
      <c r="BA18" s="72" t="str">
        <f t="shared" ca="1" si="6"/>
        <v/>
      </c>
      <c r="BB18" s="72" t="str">
        <f t="shared" ca="1" si="6"/>
        <v/>
      </c>
      <c r="BC18" s="72" t="str">
        <f t="shared" ca="1" si="6"/>
        <v/>
      </c>
      <c r="BD18" s="72" t="str">
        <f t="shared" ca="1" si="6"/>
        <v/>
      </c>
      <c r="BE18" s="72" t="str">
        <f t="shared" ca="1" si="7"/>
        <v/>
      </c>
      <c r="BF18" s="72" t="str">
        <f t="shared" ca="1" si="7"/>
        <v/>
      </c>
      <c r="BG18" s="72" t="str">
        <f t="shared" ca="1" si="7"/>
        <v/>
      </c>
      <c r="BH18" s="72" t="str">
        <f t="shared" ca="1" si="7"/>
        <v/>
      </c>
      <c r="BI18" s="72" t="str">
        <f t="shared" ca="1" si="7"/>
        <v/>
      </c>
      <c r="BJ18" s="72" t="str">
        <f t="shared" ca="1" si="7"/>
        <v/>
      </c>
      <c r="BK18" s="72" t="str">
        <f t="shared" ca="1" si="7"/>
        <v/>
      </c>
      <c r="BL18" s="72" t="str">
        <f t="shared" ca="1" si="7"/>
        <v/>
      </c>
      <c r="BM18" s="26"/>
    </row>
    <row r="19" spans="1:65" s="1" customFormat="1" ht="40.049999999999997" customHeight="1" x14ac:dyDescent="0.3">
      <c r="A19" s="9"/>
      <c r="B19" s="25" t="s">
        <v>31</v>
      </c>
      <c r="C19" s="21" t="s">
        <v>5</v>
      </c>
      <c r="D19" s="21" t="s">
        <v>59</v>
      </c>
      <c r="E19" s="22">
        <v>0.5</v>
      </c>
      <c r="F19" s="23">
        <f>F18+G18</f>
        <v>45316</v>
      </c>
      <c r="G19" s="24">
        <v>4</v>
      </c>
      <c r="H19" s="19"/>
      <c r="I19" s="71" t="str">
        <f t="shared" ca="1" si="8"/>
        <v/>
      </c>
      <c r="J19" s="72" t="str">
        <f t="shared" ca="1" si="4"/>
        <v/>
      </c>
      <c r="K19" s="72" t="str">
        <f t="shared" ca="1" si="4"/>
        <v/>
      </c>
      <c r="L19" s="72" t="str">
        <f t="shared" ca="1" si="4"/>
        <v/>
      </c>
      <c r="M19" s="72" t="str">
        <f t="shared" ca="1" si="4"/>
        <v/>
      </c>
      <c r="N19" s="72" t="str">
        <f t="shared" ca="1" si="4"/>
        <v/>
      </c>
      <c r="O19" s="72" t="str">
        <f t="shared" ca="1" si="4"/>
        <v/>
      </c>
      <c r="P19" s="72" t="str">
        <f t="shared" ca="1" si="4"/>
        <v/>
      </c>
      <c r="Q19" s="72" t="str">
        <f t="shared" ca="1" si="4"/>
        <v/>
      </c>
      <c r="R19" s="72" t="str">
        <f t="shared" ca="1" si="4"/>
        <v/>
      </c>
      <c r="S19" s="72" t="str">
        <f t="shared" ca="1" si="4"/>
        <v/>
      </c>
      <c r="T19" s="72" t="str">
        <f t="shared" ca="1" si="4"/>
        <v/>
      </c>
      <c r="U19" s="72" t="str">
        <f t="shared" ca="1" si="4"/>
        <v/>
      </c>
      <c r="V19" s="72" t="str">
        <f t="shared" ca="1" si="4"/>
        <v/>
      </c>
      <c r="W19" s="72" t="str">
        <f t="shared" ca="1" si="4"/>
        <v/>
      </c>
      <c r="X19" s="72" t="str">
        <f t="shared" ca="1" si="4"/>
        <v/>
      </c>
      <c r="Y19" s="72" t="str">
        <f t="shared" ca="1" si="5"/>
        <v/>
      </c>
      <c r="Z19" s="72" t="str">
        <f t="shared" ca="1" si="5"/>
        <v/>
      </c>
      <c r="AA19" s="72" t="str">
        <f t="shared" ca="1" si="5"/>
        <v/>
      </c>
      <c r="AB19" s="72" t="str">
        <f t="shared" ca="1" si="5"/>
        <v/>
      </c>
      <c r="AC19" s="72" t="str">
        <f t="shared" ca="1" si="5"/>
        <v/>
      </c>
      <c r="AD19" s="72" t="str">
        <f t="shared" ca="1" si="5"/>
        <v/>
      </c>
      <c r="AE19" s="72" t="str">
        <f t="shared" ca="1" si="5"/>
        <v/>
      </c>
      <c r="AF19" s="72" t="str">
        <f t="shared" ca="1" si="5"/>
        <v/>
      </c>
      <c r="AG19" s="72" t="str">
        <f t="shared" ca="1" si="5"/>
        <v/>
      </c>
      <c r="AH19" s="72" t="str">
        <f t="shared" ca="1" si="5"/>
        <v/>
      </c>
      <c r="AI19" s="72" t="str">
        <f t="shared" ca="1" si="5"/>
        <v/>
      </c>
      <c r="AJ19" s="72" t="str">
        <f t="shared" ca="1" si="5"/>
        <v/>
      </c>
      <c r="AK19" s="72" t="str">
        <f t="shared" ca="1" si="5"/>
        <v/>
      </c>
      <c r="AL19" s="72" t="str">
        <f t="shared" ca="1" si="5"/>
        <v/>
      </c>
      <c r="AM19" s="72" t="str">
        <f t="shared" ca="1" si="5"/>
        <v/>
      </c>
      <c r="AN19" s="72" t="str">
        <f t="shared" ca="1" si="5"/>
        <v/>
      </c>
      <c r="AO19" s="72" t="str">
        <f t="shared" ca="1" si="6"/>
        <v/>
      </c>
      <c r="AP19" s="72" t="str">
        <f t="shared" ca="1" si="6"/>
        <v/>
      </c>
      <c r="AQ19" s="72" t="str">
        <f t="shared" ca="1" si="6"/>
        <v/>
      </c>
      <c r="AR19" s="72" t="str">
        <f t="shared" ca="1" si="6"/>
        <v/>
      </c>
      <c r="AS19" s="72" t="str">
        <f t="shared" ca="1" si="6"/>
        <v/>
      </c>
      <c r="AT19" s="72" t="str">
        <f t="shared" ca="1" si="6"/>
        <v/>
      </c>
      <c r="AU19" s="72" t="str">
        <f t="shared" ca="1" si="6"/>
        <v/>
      </c>
      <c r="AV19" s="72" t="str">
        <f t="shared" ca="1" si="6"/>
        <v/>
      </c>
      <c r="AW19" s="72" t="str">
        <f t="shared" ca="1" si="6"/>
        <v/>
      </c>
      <c r="AX19" s="72" t="str">
        <f t="shared" ca="1" si="6"/>
        <v/>
      </c>
      <c r="AY19" s="72" t="str">
        <f t="shared" ca="1" si="6"/>
        <v/>
      </c>
      <c r="AZ19" s="72" t="str">
        <f t="shared" ca="1" si="6"/>
        <v/>
      </c>
      <c r="BA19" s="72" t="str">
        <f t="shared" ca="1" si="6"/>
        <v/>
      </c>
      <c r="BB19" s="72" t="str">
        <f t="shared" ca="1" si="6"/>
        <v/>
      </c>
      <c r="BC19" s="72" t="str">
        <f t="shared" ca="1" si="6"/>
        <v/>
      </c>
      <c r="BD19" s="72" t="str">
        <f t="shared" ca="1" si="6"/>
        <v/>
      </c>
      <c r="BE19" s="72" t="str">
        <f t="shared" ca="1" si="7"/>
        <v/>
      </c>
      <c r="BF19" s="72" t="str">
        <f t="shared" ca="1" si="7"/>
        <v/>
      </c>
      <c r="BG19" s="72" t="str">
        <f t="shared" ca="1" si="7"/>
        <v/>
      </c>
      <c r="BH19" s="72" t="str">
        <f t="shared" ca="1" si="7"/>
        <v/>
      </c>
      <c r="BI19" s="72" t="str">
        <f t="shared" ca="1" si="7"/>
        <v/>
      </c>
      <c r="BJ19" s="72" t="str">
        <f t="shared" ca="1" si="7"/>
        <v/>
      </c>
      <c r="BK19" s="72" t="str">
        <f t="shared" ca="1" si="7"/>
        <v/>
      </c>
      <c r="BL19" s="72" t="str">
        <f t="shared" ca="1" si="7"/>
        <v/>
      </c>
      <c r="BM19" s="26"/>
    </row>
    <row r="20" spans="1:65" s="1" customFormat="1" ht="40.049999999999997" customHeight="1" x14ac:dyDescent="0.3">
      <c r="A20" s="9"/>
      <c r="B20" s="70" t="s">
        <v>32</v>
      </c>
      <c r="C20" s="21" t="s">
        <v>1</v>
      </c>
      <c r="D20" s="21"/>
      <c r="E20" s="22"/>
      <c r="F20" s="23">
        <f>Project_Start+(7)*4</f>
        <v>45327</v>
      </c>
      <c r="G20" s="24">
        <v>1</v>
      </c>
      <c r="H20" s="19"/>
      <c r="I20" s="71" t="str">
        <f t="shared" ca="1" si="8"/>
        <v/>
      </c>
      <c r="J20" s="72" t="str">
        <f t="shared" ca="1" si="4"/>
        <v/>
      </c>
      <c r="K20" s="72" t="str">
        <f t="shared" ca="1" si="4"/>
        <v/>
      </c>
      <c r="L20" s="72" t="str">
        <f t="shared" ca="1" si="4"/>
        <v/>
      </c>
      <c r="M20" s="72" t="str">
        <f t="shared" ca="1" si="4"/>
        <v/>
      </c>
      <c r="N20" s="72" t="str">
        <f t="shared" ca="1" si="4"/>
        <v/>
      </c>
      <c r="O20" s="72" t="str">
        <f t="shared" ca="1" si="4"/>
        <v/>
      </c>
      <c r="P20" s="72" t="str">
        <f t="shared" ca="1" si="4"/>
        <v/>
      </c>
      <c r="Q20" s="72" t="str">
        <f t="shared" ca="1" si="4"/>
        <v/>
      </c>
      <c r="R20" s="72" t="str">
        <f t="shared" ca="1" si="4"/>
        <v/>
      </c>
      <c r="S20" s="72" t="str">
        <f t="shared" ca="1" si="4"/>
        <v/>
      </c>
      <c r="T20" s="72" t="str">
        <f t="shared" ca="1" si="4"/>
        <v/>
      </c>
      <c r="U20" s="72" t="str">
        <f t="shared" ca="1" si="4"/>
        <v/>
      </c>
      <c r="V20" s="72" t="str">
        <f t="shared" ca="1" si="4"/>
        <v/>
      </c>
      <c r="W20" s="72" t="str">
        <f t="shared" ca="1" si="4"/>
        <v/>
      </c>
      <c r="X20" s="72" t="str">
        <f t="shared" ca="1" si="4"/>
        <v/>
      </c>
      <c r="Y20" s="72" t="str">
        <f t="shared" ca="1" si="5"/>
        <v/>
      </c>
      <c r="Z20" s="72" t="str">
        <f t="shared" ca="1" si="5"/>
        <v/>
      </c>
      <c r="AA20" s="72" t="str">
        <f t="shared" ca="1" si="5"/>
        <v/>
      </c>
      <c r="AB20" s="72" t="str">
        <f t="shared" ca="1" si="5"/>
        <v/>
      </c>
      <c r="AC20" s="72" t="str">
        <f t="shared" ca="1" si="5"/>
        <v/>
      </c>
      <c r="AD20" s="72" t="str">
        <f t="shared" ca="1" si="5"/>
        <v/>
      </c>
      <c r="AE20" s="72" t="str">
        <f t="shared" ca="1" si="5"/>
        <v/>
      </c>
      <c r="AF20" s="72" t="str">
        <f t="shared" ca="1" si="5"/>
        <v/>
      </c>
      <c r="AG20" s="72" t="str">
        <f t="shared" ca="1" si="5"/>
        <v/>
      </c>
      <c r="AH20" s="72" t="str">
        <f t="shared" ca="1" si="5"/>
        <v/>
      </c>
      <c r="AI20" s="72" t="str">
        <f t="shared" ca="1" si="5"/>
        <v/>
      </c>
      <c r="AJ20" s="72" t="str">
        <f t="shared" ca="1" si="5"/>
        <v/>
      </c>
      <c r="AK20" s="72" t="str">
        <f t="shared" ca="1" si="5"/>
        <v/>
      </c>
      <c r="AL20" s="72" t="str">
        <f t="shared" ca="1" si="5"/>
        <v/>
      </c>
      <c r="AM20" s="72" t="str">
        <f t="shared" ca="1" si="5"/>
        <v/>
      </c>
      <c r="AN20" s="72" t="str">
        <f t="shared" ca="1" si="5"/>
        <v/>
      </c>
      <c r="AO20" s="72" t="str">
        <f t="shared" ca="1" si="6"/>
        <v/>
      </c>
      <c r="AP20" s="72" t="str">
        <f t="shared" ca="1" si="6"/>
        <v/>
      </c>
      <c r="AQ20" s="72" t="str">
        <f t="shared" ca="1" si="6"/>
        <v/>
      </c>
      <c r="AR20" s="72" t="str">
        <f t="shared" ca="1" si="6"/>
        <v/>
      </c>
      <c r="AS20" s="72" t="str">
        <f t="shared" ca="1" si="6"/>
        <v/>
      </c>
      <c r="AT20" s="72" t="str">
        <f t="shared" ca="1" si="6"/>
        <v/>
      </c>
      <c r="AU20" s="72" t="str">
        <f t="shared" ca="1" si="6"/>
        <v/>
      </c>
      <c r="AV20" s="72" t="str">
        <f t="shared" ca="1" si="6"/>
        <v/>
      </c>
      <c r="AW20" s="72" t="str">
        <f t="shared" ca="1" si="6"/>
        <v/>
      </c>
      <c r="AX20" s="72" t="str">
        <f t="shared" ca="1" si="6"/>
        <v/>
      </c>
      <c r="AY20" s="72" t="str">
        <f t="shared" ca="1" si="6"/>
        <v/>
      </c>
      <c r="AZ20" s="72" t="str">
        <f t="shared" ca="1" si="6"/>
        <v/>
      </c>
      <c r="BA20" s="72" t="str">
        <f t="shared" ca="1" si="6"/>
        <v/>
      </c>
      <c r="BB20" s="72" t="str">
        <f t="shared" ca="1" si="6"/>
        <v/>
      </c>
      <c r="BC20" s="72" t="str">
        <f t="shared" ca="1" si="6"/>
        <v/>
      </c>
      <c r="BD20" s="72" t="str">
        <f t="shared" ca="1" si="6"/>
        <v/>
      </c>
      <c r="BE20" s="72" t="str">
        <f t="shared" ca="1" si="7"/>
        <v/>
      </c>
      <c r="BF20" s="72" t="str">
        <f t="shared" ca="1" si="7"/>
        <v/>
      </c>
      <c r="BG20" s="72" t="str">
        <f t="shared" ca="1" si="7"/>
        <v/>
      </c>
      <c r="BH20" s="72" t="str">
        <f t="shared" ca="1" si="7"/>
        <v/>
      </c>
      <c r="BI20" s="72" t="str">
        <f t="shared" ca="1" si="7"/>
        <v/>
      </c>
      <c r="BJ20" s="72" t="str">
        <f t="shared" ca="1" si="7"/>
        <v/>
      </c>
      <c r="BK20" s="72" t="str">
        <f t="shared" ca="1" si="7"/>
        <v/>
      </c>
      <c r="BL20" s="72" t="str">
        <f t="shared" ca="1" si="7"/>
        <v/>
      </c>
      <c r="BM20" s="26"/>
    </row>
    <row r="21" spans="1:65" s="1" customFormat="1" ht="40.049999999999997" customHeight="1" x14ac:dyDescent="0.3">
      <c r="A21" s="9"/>
      <c r="B21" s="25" t="s">
        <v>33</v>
      </c>
      <c r="C21" s="21" t="s">
        <v>4</v>
      </c>
      <c r="D21" s="21" t="s">
        <v>59</v>
      </c>
      <c r="E21" s="22">
        <v>0.5</v>
      </c>
      <c r="F21" s="23">
        <f>Project_Start+(7)*3</f>
        <v>45320</v>
      </c>
      <c r="G21" s="24">
        <v>3</v>
      </c>
      <c r="H21" s="19"/>
      <c r="I21" s="71" t="str">
        <f t="shared" ca="1" si="8"/>
        <v/>
      </c>
      <c r="J21" s="72" t="str">
        <f t="shared" ca="1" si="4"/>
        <v/>
      </c>
      <c r="K21" s="72" t="str">
        <f t="shared" ca="1" si="4"/>
        <v/>
      </c>
      <c r="L21" s="72" t="str">
        <f t="shared" ca="1" si="4"/>
        <v/>
      </c>
      <c r="M21" s="72" t="str">
        <f t="shared" ca="1" si="4"/>
        <v/>
      </c>
      <c r="N21" s="72" t="str">
        <f t="shared" ca="1" si="4"/>
        <v/>
      </c>
      <c r="O21" s="72" t="str">
        <f t="shared" ca="1" si="4"/>
        <v/>
      </c>
      <c r="P21" s="72" t="str">
        <f t="shared" ca="1" si="4"/>
        <v/>
      </c>
      <c r="Q21" s="72" t="str">
        <f t="shared" ca="1" si="4"/>
        <v/>
      </c>
      <c r="R21" s="72" t="str">
        <f t="shared" ca="1" si="4"/>
        <v/>
      </c>
      <c r="S21" s="72" t="str">
        <f t="shared" ca="1" si="4"/>
        <v/>
      </c>
      <c r="T21" s="72" t="str">
        <f t="shared" ca="1" si="4"/>
        <v/>
      </c>
      <c r="U21" s="72" t="str">
        <f t="shared" ca="1" si="4"/>
        <v/>
      </c>
      <c r="V21" s="72" t="str">
        <f t="shared" ca="1" si="4"/>
        <v/>
      </c>
      <c r="W21" s="72" t="str">
        <f t="shared" ca="1" si="4"/>
        <v/>
      </c>
      <c r="X21" s="72" t="str">
        <f t="shared" ca="1" si="4"/>
        <v/>
      </c>
      <c r="Y21" s="72" t="str">
        <f t="shared" ca="1" si="5"/>
        <v/>
      </c>
      <c r="Z21" s="72" t="str">
        <f t="shared" ca="1" si="5"/>
        <v/>
      </c>
      <c r="AA21" s="72" t="str">
        <f t="shared" ca="1" si="5"/>
        <v/>
      </c>
      <c r="AB21" s="72" t="str">
        <f t="shared" ca="1" si="5"/>
        <v/>
      </c>
      <c r="AC21" s="72" t="str">
        <f t="shared" ca="1" si="5"/>
        <v/>
      </c>
      <c r="AD21" s="72" t="str">
        <f t="shared" ca="1" si="5"/>
        <v/>
      </c>
      <c r="AE21" s="72" t="str">
        <f t="shared" ca="1" si="5"/>
        <v/>
      </c>
      <c r="AF21" s="72" t="str">
        <f t="shared" ca="1" si="5"/>
        <v/>
      </c>
      <c r="AG21" s="72" t="str">
        <f t="shared" ca="1" si="5"/>
        <v/>
      </c>
      <c r="AH21" s="72" t="str">
        <f t="shared" ca="1" si="5"/>
        <v/>
      </c>
      <c r="AI21" s="72" t="str">
        <f t="shared" ca="1" si="5"/>
        <v/>
      </c>
      <c r="AJ21" s="72" t="str">
        <f t="shared" ca="1" si="5"/>
        <v/>
      </c>
      <c r="AK21" s="72" t="str">
        <f t="shared" ca="1" si="5"/>
        <v/>
      </c>
      <c r="AL21" s="72" t="str">
        <f t="shared" ca="1" si="5"/>
        <v/>
      </c>
      <c r="AM21" s="72" t="str">
        <f t="shared" ca="1" si="5"/>
        <v/>
      </c>
      <c r="AN21" s="72" t="str">
        <f t="shared" ca="1" si="5"/>
        <v/>
      </c>
      <c r="AO21" s="72" t="str">
        <f t="shared" ca="1" si="6"/>
        <v/>
      </c>
      <c r="AP21" s="72" t="str">
        <f t="shared" ca="1" si="6"/>
        <v/>
      </c>
      <c r="AQ21" s="72" t="str">
        <f t="shared" ca="1" si="6"/>
        <v/>
      </c>
      <c r="AR21" s="72" t="str">
        <f t="shared" ca="1" si="6"/>
        <v/>
      </c>
      <c r="AS21" s="72" t="str">
        <f t="shared" ca="1" si="6"/>
        <v/>
      </c>
      <c r="AT21" s="72" t="str">
        <f t="shared" ca="1" si="6"/>
        <v/>
      </c>
      <c r="AU21" s="72" t="str">
        <f t="shared" ca="1" si="6"/>
        <v/>
      </c>
      <c r="AV21" s="72" t="str">
        <f t="shared" ca="1" si="6"/>
        <v/>
      </c>
      <c r="AW21" s="72" t="str">
        <f t="shared" ca="1" si="6"/>
        <v/>
      </c>
      <c r="AX21" s="72" t="str">
        <f t="shared" ca="1" si="6"/>
        <v/>
      </c>
      <c r="AY21" s="72" t="str">
        <f t="shared" ca="1" si="6"/>
        <v/>
      </c>
      <c r="AZ21" s="72" t="str">
        <f t="shared" ca="1" si="6"/>
        <v/>
      </c>
      <c r="BA21" s="72" t="str">
        <f t="shared" ca="1" si="6"/>
        <v/>
      </c>
      <c r="BB21" s="72" t="str">
        <f t="shared" ca="1" si="6"/>
        <v/>
      </c>
      <c r="BC21" s="72" t="str">
        <f t="shared" ca="1" si="6"/>
        <v/>
      </c>
      <c r="BD21" s="72" t="str">
        <f t="shared" ca="1" si="6"/>
        <v/>
      </c>
      <c r="BE21" s="72" t="str">
        <f t="shared" ca="1" si="7"/>
        <v/>
      </c>
      <c r="BF21" s="72" t="str">
        <f t="shared" ca="1" si="7"/>
        <v/>
      </c>
      <c r="BG21" s="72" t="str">
        <f t="shared" ca="1" si="7"/>
        <v/>
      </c>
      <c r="BH21" s="72" t="str">
        <f t="shared" ca="1" si="7"/>
        <v/>
      </c>
      <c r="BI21" s="72" t="str">
        <f t="shared" ca="1" si="7"/>
        <v/>
      </c>
      <c r="BJ21" s="72" t="str">
        <f t="shared" ca="1" si="7"/>
        <v/>
      </c>
      <c r="BK21" s="72" t="str">
        <f t="shared" ca="1" si="7"/>
        <v/>
      </c>
      <c r="BL21" s="72" t="str">
        <f t="shared" ca="1" si="7"/>
        <v/>
      </c>
      <c r="BM21" s="26"/>
    </row>
    <row r="22" spans="1:65" s="1" customFormat="1" ht="40.049999999999997" customHeight="1" x14ac:dyDescent="0.3">
      <c r="A22" s="9"/>
      <c r="B22" s="25" t="s">
        <v>34</v>
      </c>
      <c r="C22" s="21" t="s">
        <v>5</v>
      </c>
      <c r="D22" s="21" t="s">
        <v>59</v>
      </c>
      <c r="E22" s="22"/>
      <c r="F22" s="23">
        <f>F21+G21</f>
        <v>45323</v>
      </c>
      <c r="G22" s="24">
        <v>4</v>
      </c>
      <c r="H22" s="19"/>
      <c r="I22" s="71" t="str">
        <f t="shared" ca="1" si="8"/>
        <v/>
      </c>
      <c r="J22" s="72" t="str">
        <f t="shared" ca="1" si="4"/>
        <v/>
      </c>
      <c r="K22" s="72" t="str">
        <f t="shared" ca="1" si="4"/>
        <v/>
      </c>
      <c r="L22" s="72" t="str">
        <f t="shared" ca="1" si="4"/>
        <v/>
      </c>
      <c r="M22" s="72" t="str">
        <f t="shared" ca="1" si="4"/>
        <v/>
      </c>
      <c r="N22" s="72" t="str">
        <f t="shared" ca="1" si="4"/>
        <v/>
      </c>
      <c r="O22" s="72" t="str">
        <f t="shared" ca="1" si="4"/>
        <v/>
      </c>
      <c r="P22" s="72" t="str">
        <f t="shared" ca="1" si="4"/>
        <v/>
      </c>
      <c r="Q22" s="72" t="str">
        <f t="shared" ca="1" si="4"/>
        <v/>
      </c>
      <c r="R22" s="72" t="str">
        <f t="shared" ca="1" si="4"/>
        <v/>
      </c>
      <c r="S22" s="72" t="str">
        <f t="shared" ca="1" si="4"/>
        <v/>
      </c>
      <c r="T22" s="72" t="str">
        <f t="shared" ca="1" si="4"/>
        <v/>
      </c>
      <c r="U22" s="72" t="str">
        <f t="shared" ca="1" si="4"/>
        <v/>
      </c>
      <c r="V22" s="72" t="str">
        <f t="shared" ca="1" si="4"/>
        <v/>
      </c>
      <c r="W22" s="72" t="str">
        <f t="shared" ca="1" si="4"/>
        <v/>
      </c>
      <c r="X22" s="72" t="str">
        <f t="shared" ca="1" si="4"/>
        <v/>
      </c>
      <c r="Y22" s="72" t="str">
        <f t="shared" ca="1" si="5"/>
        <v/>
      </c>
      <c r="Z22" s="72" t="str">
        <f t="shared" ca="1" si="5"/>
        <v/>
      </c>
      <c r="AA22" s="72" t="str">
        <f t="shared" ca="1" si="5"/>
        <v/>
      </c>
      <c r="AB22" s="72" t="str">
        <f t="shared" ca="1" si="5"/>
        <v/>
      </c>
      <c r="AC22" s="72" t="str">
        <f t="shared" ca="1" si="5"/>
        <v/>
      </c>
      <c r="AD22" s="72" t="str">
        <f t="shared" ca="1" si="5"/>
        <v/>
      </c>
      <c r="AE22" s="72" t="str">
        <f t="shared" ca="1" si="5"/>
        <v/>
      </c>
      <c r="AF22" s="72" t="str">
        <f t="shared" ca="1" si="5"/>
        <v/>
      </c>
      <c r="AG22" s="72" t="str">
        <f t="shared" ca="1" si="5"/>
        <v/>
      </c>
      <c r="AH22" s="72" t="str">
        <f t="shared" ca="1" si="5"/>
        <v/>
      </c>
      <c r="AI22" s="72" t="str">
        <f t="shared" ca="1" si="5"/>
        <v/>
      </c>
      <c r="AJ22" s="72" t="str">
        <f t="shared" ca="1" si="5"/>
        <v/>
      </c>
      <c r="AK22" s="72" t="str">
        <f t="shared" ca="1" si="5"/>
        <v/>
      </c>
      <c r="AL22" s="72" t="str">
        <f t="shared" ca="1" si="5"/>
        <v/>
      </c>
      <c r="AM22" s="72" t="str">
        <f t="shared" ca="1" si="5"/>
        <v/>
      </c>
      <c r="AN22" s="72" t="str">
        <f t="shared" ca="1" si="5"/>
        <v/>
      </c>
      <c r="AO22" s="72" t="str">
        <f t="shared" ca="1" si="6"/>
        <v/>
      </c>
      <c r="AP22" s="72" t="str">
        <f t="shared" ca="1" si="6"/>
        <v/>
      </c>
      <c r="AQ22" s="72" t="str">
        <f t="shared" ca="1" si="6"/>
        <v/>
      </c>
      <c r="AR22" s="72" t="str">
        <f t="shared" ca="1" si="6"/>
        <v/>
      </c>
      <c r="AS22" s="72" t="str">
        <f t="shared" ca="1" si="6"/>
        <v/>
      </c>
      <c r="AT22" s="72" t="str">
        <f t="shared" ca="1" si="6"/>
        <v/>
      </c>
      <c r="AU22" s="72" t="str">
        <f t="shared" ca="1" si="6"/>
        <v/>
      </c>
      <c r="AV22" s="72" t="str">
        <f t="shared" ca="1" si="6"/>
        <v/>
      </c>
      <c r="AW22" s="72" t="str">
        <f t="shared" ca="1" si="6"/>
        <v/>
      </c>
      <c r="AX22" s="72" t="str">
        <f t="shared" ca="1" si="6"/>
        <v/>
      </c>
      <c r="AY22" s="72" t="str">
        <f t="shared" ca="1" si="6"/>
        <v/>
      </c>
      <c r="AZ22" s="72" t="str">
        <f t="shared" ca="1" si="6"/>
        <v/>
      </c>
      <c r="BA22" s="72" t="str">
        <f t="shared" ca="1" si="6"/>
        <v/>
      </c>
      <c r="BB22" s="72" t="str">
        <f t="shared" ca="1" si="6"/>
        <v/>
      </c>
      <c r="BC22" s="72" t="str">
        <f t="shared" ca="1" si="6"/>
        <v/>
      </c>
      <c r="BD22" s="72" t="str">
        <f t="shared" ca="1" si="6"/>
        <v/>
      </c>
      <c r="BE22" s="72" t="str">
        <f t="shared" ca="1" si="7"/>
        <v/>
      </c>
      <c r="BF22" s="72" t="str">
        <f t="shared" ca="1" si="7"/>
        <v/>
      </c>
      <c r="BG22" s="72" t="str">
        <f t="shared" ca="1" si="7"/>
        <v/>
      </c>
      <c r="BH22" s="72" t="str">
        <f t="shared" ca="1" si="7"/>
        <v/>
      </c>
      <c r="BI22" s="72" t="str">
        <f t="shared" ca="1" si="7"/>
        <v/>
      </c>
      <c r="BJ22" s="72" t="str">
        <f t="shared" ca="1" si="7"/>
        <v/>
      </c>
      <c r="BK22" s="72" t="str">
        <f t="shared" ca="1" si="7"/>
        <v/>
      </c>
      <c r="BL22" s="72" t="str">
        <f t="shared" ca="1" si="7"/>
        <v/>
      </c>
      <c r="BM22" s="26"/>
    </row>
    <row r="23" spans="1:65" s="1" customFormat="1" ht="40.049999999999997" customHeight="1" x14ac:dyDescent="0.3">
      <c r="A23" s="9"/>
      <c r="B23" s="70" t="s">
        <v>35</v>
      </c>
      <c r="C23" s="21" t="s">
        <v>1</v>
      </c>
      <c r="D23" s="21"/>
      <c r="E23" s="22"/>
      <c r="F23" s="23">
        <f>Project_Start+(7)*5</f>
        <v>45334</v>
      </c>
      <c r="G23" s="24">
        <v>1</v>
      </c>
      <c r="H23" s="19"/>
      <c r="I23" s="71" t="str">
        <f t="shared" ca="1" si="8"/>
        <v/>
      </c>
      <c r="J23" s="72" t="str">
        <f t="shared" ca="1" si="4"/>
        <v/>
      </c>
      <c r="K23" s="72" t="str">
        <f t="shared" ca="1" si="4"/>
        <v/>
      </c>
      <c r="L23" s="72" t="str">
        <f t="shared" ca="1" si="4"/>
        <v/>
      </c>
      <c r="M23" s="72" t="str">
        <f t="shared" ca="1" si="4"/>
        <v/>
      </c>
      <c r="N23" s="72" t="str">
        <f t="shared" ca="1" si="4"/>
        <v/>
      </c>
      <c r="O23" s="72" t="str">
        <f t="shared" ca="1" si="4"/>
        <v/>
      </c>
      <c r="P23" s="72" t="str">
        <f t="shared" ca="1" si="4"/>
        <v/>
      </c>
      <c r="Q23" s="72" t="str">
        <f t="shared" ca="1" si="4"/>
        <v/>
      </c>
      <c r="R23" s="72" t="str">
        <f t="shared" ca="1" si="4"/>
        <v/>
      </c>
      <c r="S23" s="72" t="str">
        <f t="shared" ca="1" si="4"/>
        <v/>
      </c>
      <c r="T23" s="72" t="str">
        <f t="shared" ca="1" si="4"/>
        <v/>
      </c>
      <c r="U23" s="72" t="str">
        <f t="shared" ca="1" si="4"/>
        <v/>
      </c>
      <c r="V23" s="72" t="str">
        <f t="shared" ca="1" si="4"/>
        <v/>
      </c>
      <c r="W23" s="72" t="str">
        <f t="shared" ca="1" si="4"/>
        <v/>
      </c>
      <c r="X23" s="72" t="str">
        <f t="shared" ca="1" si="4"/>
        <v/>
      </c>
      <c r="Y23" s="72" t="str">
        <f t="shared" ca="1" si="5"/>
        <v/>
      </c>
      <c r="Z23" s="72" t="str">
        <f t="shared" ca="1" si="5"/>
        <v/>
      </c>
      <c r="AA23" s="72" t="str">
        <f t="shared" ca="1" si="5"/>
        <v/>
      </c>
      <c r="AB23" s="72" t="str">
        <f t="shared" ca="1" si="5"/>
        <v/>
      </c>
      <c r="AC23" s="72" t="str">
        <f t="shared" ca="1" si="5"/>
        <v/>
      </c>
      <c r="AD23" s="72" t="str">
        <f t="shared" ca="1" si="5"/>
        <v/>
      </c>
      <c r="AE23" s="72" t="str">
        <f t="shared" ca="1" si="5"/>
        <v/>
      </c>
      <c r="AF23" s="72" t="str">
        <f t="shared" ca="1" si="5"/>
        <v/>
      </c>
      <c r="AG23" s="72" t="str">
        <f t="shared" ca="1" si="5"/>
        <v/>
      </c>
      <c r="AH23" s="72" t="str">
        <f t="shared" ca="1" si="5"/>
        <v/>
      </c>
      <c r="AI23" s="72" t="str">
        <f t="shared" ca="1" si="5"/>
        <v/>
      </c>
      <c r="AJ23" s="72" t="str">
        <f t="shared" ca="1" si="5"/>
        <v/>
      </c>
      <c r="AK23" s="72" t="str">
        <f t="shared" ca="1" si="5"/>
        <v/>
      </c>
      <c r="AL23" s="72" t="str">
        <f t="shared" ca="1" si="5"/>
        <v/>
      </c>
      <c r="AM23" s="72" t="str">
        <f t="shared" ca="1" si="5"/>
        <v/>
      </c>
      <c r="AN23" s="72" t="str">
        <f t="shared" ca="1" si="5"/>
        <v/>
      </c>
      <c r="AO23" s="72" t="str">
        <f t="shared" ca="1" si="6"/>
        <v/>
      </c>
      <c r="AP23" s="72" t="str">
        <f t="shared" ca="1" si="6"/>
        <v/>
      </c>
      <c r="AQ23" s="72" t="str">
        <f t="shared" ca="1" si="6"/>
        <v/>
      </c>
      <c r="AR23" s="72" t="str">
        <f t="shared" ca="1" si="6"/>
        <v/>
      </c>
      <c r="AS23" s="72" t="str">
        <f t="shared" ca="1" si="6"/>
        <v/>
      </c>
      <c r="AT23" s="72" t="str">
        <f t="shared" ca="1" si="6"/>
        <v/>
      </c>
      <c r="AU23" s="72" t="str">
        <f t="shared" ca="1" si="6"/>
        <v/>
      </c>
      <c r="AV23" s="72" t="str">
        <f t="shared" ca="1" si="6"/>
        <v/>
      </c>
      <c r="AW23" s="72" t="str">
        <f t="shared" ca="1" si="6"/>
        <v/>
      </c>
      <c r="AX23" s="72" t="str">
        <f t="shared" ca="1" si="6"/>
        <v/>
      </c>
      <c r="AY23" s="72" t="str">
        <f t="shared" ca="1" si="6"/>
        <v/>
      </c>
      <c r="AZ23" s="72" t="str">
        <f t="shared" ca="1" si="6"/>
        <v/>
      </c>
      <c r="BA23" s="72" t="str">
        <f t="shared" ca="1" si="6"/>
        <v/>
      </c>
      <c r="BB23" s="72" t="str">
        <f t="shared" ca="1" si="6"/>
        <v/>
      </c>
      <c r="BC23" s="72" t="str">
        <f t="shared" ca="1" si="6"/>
        <v/>
      </c>
      <c r="BD23" s="72" t="str">
        <f t="shared" ca="1" si="6"/>
        <v/>
      </c>
      <c r="BE23" s="72" t="str">
        <f t="shared" ca="1" si="7"/>
        <v/>
      </c>
      <c r="BF23" s="72" t="str">
        <f t="shared" ca="1" si="7"/>
        <v/>
      </c>
      <c r="BG23" s="72" t="str">
        <f t="shared" ca="1" si="7"/>
        <v/>
      </c>
      <c r="BH23" s="72" t="str">
        <f t="shared" ca="1" si="7"/>
        <v/>
      </c>
      <c r="BI23" s="72" t="str">
        <f t="shared" ca="1" si="7"/>
        <v/>
      </c>
      <c r="BJ23" s="72" t="str">
        <f t="shared" ca="1" si="7"/>
        <v/>
      </c>
      <c r="BK23" s="72" t="str">
        <f t="shared" ca="1" si="7"/>
        <v/>
      </c>
      <c r="BL23" s="72" t="str">
        <f t="shared" ca="1" si="7"/>
        <v/>
      </c>
      <c r="BM23" s="26"/>
    </row>
    <row r="24" spans="1:65" s="1" customFormat="1" ht="40.049999999999997" customHeight="1" x14ac:dyDescent="0.3">
      <c r="A24" s="9"/>
      <c r="B24" s="25" t="s">
        <v>36</v>
      </c>
      <c r="C24" s="21" t="s">
        <v>4</v>
      </c>
      <c r="D24" s="21" t="s">
        <v>60</v>
      </c>
      <c r="E24" s="22"/>
      <c r="F24" s="23">
        <f>Project_Start+(7)*4</f>
        <v>45327</v>
      </c>
      <c r="G24" s="24">
        <v>3</v>
      </c>
      <c r="H24" s="19"/>
      <c r="I24" s="71" t="str">
        <f t="shared" ca="1" si="8"/>
        <v/>
      </c>
      <c r="J24" s="72" t="str">
        <f t="shared" ca="1" si="4"/>
        <v/>
      </c>
      <c r="K24" s="72" t="str">
        <f t="shared" ca="1" si="4"/>
        <v/>
      </c>
      <c r="L24" s="72" t="str">
        <f t="shared" ca="1" si="4"/>
        <v/>
      </c>
      <c r="M24" s="72" t="str">
        <f t="shared" ca="1" si="4"/>
        <v/>
      </c>
      <c r="N24" s="72" t="str">
        <f t="shared" ca="1" si="4"/>
        <v/>
      </c>
      <c r="O24" s="72" t="str">
        <f t="shared" ca="1" si="4"/>
        <v/>
      </c>
      <c r="P24" s="72" t="str">
        <f t="shared" ca="1" si="4"/>
        <v/>
      </c>
      <c r="Q24" s="72" t="str">
        <f t="shared" ca="1" si="4"/>
        <v/>
      </c>
      <c r="R24" s="72" t="str">
        <f t="shared" ca="1" si="4"/>
        <v/>
      </c>
      <c r="S24" s="72" t="str">
        <f t="shared" ca="1" si="4"/>
        <v/>
      </c>
      <c r="T24" s="72" t="str">
        <f t="shared" ca="1" si="4"/>
        <v/>
      </c>
      <c r="U24" s="72" t="str">
        <f t="shared" ca="1" si="4"/>
        <v/>
      </c>
      <c r="V24" s="72" t="str">
        <f t="shared" ca="1" si="4"/>
        <v/>
      </c>
      <c r="W24" s="72" t="str">
        <f t="shared" ca="1" si="4"/>
        <v/>
      </c>
      <c r="X24" s="72" t="str">
        <f t="shared" ca="1" si="4"/>
        <v/>
      </c>
      <c r="Y24" s="72" t="str">
        <f t="shared" ca="1" si="5"/>
        <v/>
      </c>
      <c r="Z24" s="72" t="str">
        <f t="shared" ca="1" si="5"/>
        <v/>
      </c>
      <c r="AA24" s="72" t="str">
        <f t="shared" ca="1" si="5"/>
        <v/>
      </c>
      <c r="AB24" s="72" t="str">
        <f t="shared" ca="1" si="5"/>
        <v/>
      </c>
      <c r="AC24" s="72" t="str">
        <f t="shared" ca="1" si="5"/>
        <v/>
      </c>
      <c r="AD24" s="72" t="str">
        <f t="shared" ca="1" si="5"/>
        <v/>
      </c>
      <c r="AE24" s="72" t="str">
        <f t="shared" ca="1" si="5"/>
        <v/>
      </c>
      <c r="AF24" s="72" t="str">
        <f t="shared" ca="1" si="5"/>
        <v/>
      </c>
      <c r="AG24" s="72" t="str">
        <f t="shared" ca="1" si="5"/>
        <v/>
      </c>
      <c r="AH24" s="72" t="str">
        <f t="shared" ca="1" si="5"/>
        <v/>
      </c>
      <c r="AI24" s="72" t="str">
        <f t="shared" ca="1" si="5"/>
        <v/>
      </c>
      <c r="AJ24" s="72" t="str">
        <f t="shared" ca="1" si="5"/>
        <v/>
      </c>
      <c r="AK24" s="72" t="str">
        <f t="shared" ca="1" si="5"/>
        <v/>
      </c>
      <c r="AL24" s="72" t="str">
        <f t="shared" ca="1" si="5"/>
        <v/>
      </c>
      <c r="AM24" s="72" t="str">
        <f t="shared" ca="1" si="5"/>
        <v/>
      </c>
      <c r="AN24" s="72" t="str">
        <f t="shared" ca="1" si="5"/>
        <v/>
      </c>
      <c r="AO24" s="72" t="str">
        <f t="shared" ca="1" si="6"/>
        <v/>
      </c>
      <c r="AP24" s="72" t="str">
        <f t="shared" ca="1" si="6"/>
        <v/>
      </c>
      <c r="AQ24" s="72" t="str">
        <f t="shared" ca="1" si="6"/>
        <v/>
      </c>
      <c r="AR24" s="72" t="str">
        <f t="shared" ca="1" si="6"/>
        <v/>
      </c>
      <c r="AS24" s="72" t="str">
        <f t="shared" ca="1" si="6"/>
        <v/>
      </c>
      <c r="AT24" s="72" t="str">
        <f t="shared" ca="1" si="6"/>
        <v/>
      </c>
      <c r="AU24" s="72" t="str">
        <f t="shared" ca="1" si="6"/>
        <v/>
      </c>
      <c r="AV24" s="72" t="str">
        <f t="shared" ca="1" si="6"/>
        <v/>
      </c>
      <c r="AW24" s="72" t="str">
        <f t="shared" ca="1" si="6"/>
        <v/>
      </c>
      <c r="AX24" s="72" t="str">
        <f t="shared" ca="1" si="6"/>
        <v/>
      </c>
      <c r="AY24" s="72" t="str">
        <f t="shared" ca="1" si="6"/>
        <v/>
      </c>
      <c r="AZ24" s="72" t="str">
        <f t="shared" ca="1" si="6"/>
        <v/>
      </c>
      <c r="BA24" s="72" t="str">
        <f t="shared" ca="1" si="6"/>
        <v/>
      </c>
      <c r="BB24" s="72" t="str">
        <f t="shared" ca="1" si="6"/>
        <v/>
      </c>
      <c r="BC24" s="72" t="str">
        <f t="shared" ca="1" si="6"/>
        <v/>
      </c>
      <c r="BD24" s="72" t="str">
        <f t="shared" ca="1" si="6"/>
        <v/>
      </c>
      <c r="BE24" s="72" t="str">
        <f t="shared" ca="1" si="7"/>
        <v/>
      </c>
      <c r="BF24" s="72" t="str">
        <f t="shared" ca="1" si="7"/>
        <v/>
      </c>
      <c r="BG24" s="72" t="str">
        <f t="shared" ca="1" si="7"/>
        <v/>
      </c>
      <c r="BH24" s="72" t="str">
        <f t="shared" ca="1" si="7"/>
        <v/>
      </c>
      <c r="BI24" s="72" t="str">
        <f t="shared" ca="1" si="7"/>
        <v/>
      </c>
      <c r="BJ24" s="72" t="str">
        <f t="shared" ca="1" si="7"/>
        <v/>
      </c>
      <c r="BK24" s="72" t="str">
        <f t="shared" ca="1" si="7"/>
        <v/>
      </c>
      <c r="BL24" s="72" t="str">
        <f t="shared" ca="1" si="7"/>
        <v/>
      </c>
      <c r="BM24" s="26"/>
    </row>
    <row r="25" spans="1:65" s="1" customFormat="1" ht="40.049999999999997" customHeight="1" x14ac:dyDescent="0.3">
      <c r="A25" s="9"/>
      <c r="B25" s="25" t="s">
        <v>37</v>
      </c>
      <c r="C25" s="21" t="s">
        <v>5</v>
      </c>
      <c r="D25" s="21" t="s">
        <v>61</v>
      </c>
      <c r="E25" s="22"/>
      <c r="F25" s="23">
        <f>F24+G24</f>
        <v>45330</v>
      </c>
      <c r="G25" s="24">
        <v>4</v>
      </c>
      <c r="H25" s="19"/>
      <c r="I25" s="71" t="str">
        <f ca="1">IF(AND($C25="Goal",I$7&gt;=$F25,I$7&lt;=$F25+$G25-1),2,IF(AND($C25="Milestone",I$7&gt;=$F25,I$7&lt;=$F25+$G25-1),1,""))</f>
        <v/>
      </c>
      <c r="J25" s="72"/>
      <c r="K25" s="72" t="str">
        <f t="shared" ca="1" si="4"/>
        <v/>
      </c>
      <c r="L25" s="72" t="str">
        <f t="shared" ca="1" si="4"/>
        <v/>
      </c>
      <c r="M25" s="72" t="str">
        <f t="shared" ca="1" si="4"/>
        <v/>
      </c>
      <c r="N25" s="72" t="str">
        <f t="shared" ca="1" si="4"/>
        <v/>
      </c>
      <c r="O25" s="72" t="str">
        <f t="shared" ca="1" si="4"/>
        <v/>
      </c>
      <c r="P25" s="72" t="str">
        <f t="shared" ca="1" si="4"/>
        <v/>
      </c>
      <c r="Q25" s="72" t="str">
        <f t="shared" ca="1" si="4"/>
        <v/>
      </c>
      <c r="R25" s="72" t="str">
        <f t="shared" ca="1" si="4"/>
        <v/>
      </c>
      <c r="S25" s="72" t="str">
        <f t="shared" ca="1" si="4"/>
        <v/>
      </c>
      <c r="T25" s="72" t="str">
        <f t="shared" ca="1" si="4"/>
        <v/>
      </c>
      <c r="U25" s="72" t="str">
        <f t="shared" ca="1" si="4"/>
        <v/>
      </c>
      <c r="V25" s="72" t="str">
        <f t="shared" ca="1" si="4"/>
        <v/>
      </c>
      <c r="W25" s="72" t="str">
        <f t="shared" ca="1" si="4"/>
        <v/>
      </c>
      <c r="X25" s="72" t="str">
        <f t="shared" ca="1" si="4"/>
        <v/>
      </c>
      <c r="Y25" s="72" t="str">
        <f t="shared" ca="1" si="5"/>
        <v/>
      </c>
      <c r="Z25" s="72" t="str">
        <f t="shared" ca="1" si="5"/>
        <v/>
      </c>
      <c r="AA25" s="72" t="str">
        <f t="shared" ca="1" si="5"/>
        <v/>
      </c>
      <c r="AB25" s="72" t="str">
        <f t="shared" ca="1" si="5"/>
        <v/>
      </c>
      <c r="AC25" s="72" t="str">
        <f t="shared" ca="1" si="5"/>
        <v/>
      </c>
      <c r="AD25" s="72" t="str">
        <f t="shared" ca="1" si="5"/>
        <v/>
      </c>
      <c r="AE25" s="72" t="str">
        <f t="shared" ca="1" si="5"/>
        <v/>
      </c>
      <c r="AF25" s="72" t="str">
        <f t="shared" ca="1" si="5"/>
        <v/>
      </c>
      <c r="AG25" s="72" t="str">
        <f t="shared" ca="1" si="5"/>
        <v/>
      </c>
      <c r="AH25" s="72" t="str">
        <f t="shared" ca="1" si="5"/>
        <v/>
      </c>
      <c r="AI25" s="72" t="str">
        <f t="shared" ca="1" si="5"/>
        <v/>
      </c>
      <c r="AJ25" s="72" t="str">
        <f t="shared" ca="1" si="5"/>
        <v/>
      </c>
      <c r="AK25" s="72" t="str">
        <f t="shared" ca="1" si="5"/>
        <v/>
      </c>
      <c r="AL25" s="72" t="str">
        <f t="shared" ca="1" si="5"/>
        <v/>
      </c>
      <c r="AM25" s="72" t="str">
        <f t="shared" ca="1" si="5"/>
        <v/>
      </c>
      <c r="AN25" s="72" t="str">
        <f t="shared" ca="1" si="5"/>
        <v/>
      </c>
      <c r="AO25" s="72" t="str">
        <f t="shared" ca="1" si="6"/>
        <v/>
      </c>
      <c r="AP25" s="72" t="str">
        <f t="shared" ca="1" si="6"/>
        <v/>
      </c>
      <c r="AQ25" s="72" t="str">
        <f t="shared" ca="1" si="6"/>
        <v/>
      </c>
      <c r="AR25" s="72" t="str">
        <f t="shared" ca="1" si="6"/>
        <v/>
      </c>
      <c r="AS25" s="72" t="str">
        <f t="shared" ca="1" si="6"/>
        <v/>
      </c>
      <c r="AT25" s="72" t="str">
        <f t="shared" ca="1" si="6"/>
        <v/>
      </c>
      <c r="AU25" s="72" t="str">
        <f t="shared" ca="1" si="6"/>
        <v/>
      </c>
      <c r="AV25" s="72" t="str">
        <f t="shared" ca="1" si="6"/>
        <v/>
      </c>
      <c r="AW25" s="72" t="str">
        <f t="shared" ca="1" si="6"/>
        <v/>
      </c>
      <c r="AX25" s="72" t="str">
        <f t="shared" ca="1" si="6"/>
        <v/>
      </c>
      <c r="AY25" s="72" t="str">
        <f t="shared" ca="1" si="6"/>
        <v/>
      </c>
      <c r="AZ25" s="72" t="str">
        <f t="shared" ca="1" si="6"/>
        <v/>
      </c>
      <c r="BA25" s="72" t="str">
        <f t="shared" ca="1" si="6"/>
        <v/>
      </c>
      <c r="BB25" s="72" t="str">
        <f t="shared" ca="1" si="6"/>
        <v/>
      </c>
      <c r="BC25" s="72" t="str">
        <f t="shared" ca="1" si="6"/>
        <v/>
      </c>
      <c r="BD25" s="72" t="str">
        <f t="shared" ca="1" si="6"/>
        <v/>
      </c>
      <c r="BE25" s="72" t="str">
        <f t="shared" ca="1" si="7"/>
        <v/>
      </c>
      <c r="BF25" s="72" t="str">
        <f t="shared" ca="1" si="7"/>
        <v/>
      </c>
      <c r="BG25" s="72" t="str">
        <f t="shared" ca="1" si="7"/>
        <v/>
      </c>
      <c r="BH25" s="72" t="str">
        <f t="shared" ca="1" si="7"/>
        <v/>
      </c>
      <c r="BI25" s="72" t="str">
        <f t="shared" ca="1" si="7"/>
        <v/>
      </c>
      <c r="BJ25" s="72" t="str">
        <f t="shared" ca="1" si="7"/>
        <v/>
      </c>
      <c r="BK25" s="72" t="str">
        <f t="shared" ca="1" si="7"/>
        <v/>
      </c>
      <c r="BL25" s="72" t="str">
        <f t="shared" ca="1" si="7"/>
        <v/>
      </c>
      <c r="BM25" s="26"/>
    </row>
    <row r="26" spans="1:65" s="1" customFormat="1" ht="40.049999999999997" customHeight="1" x14ac:dyDescent="0.3">
      <c r="A26" s="9"/>
      <c r="B26" s="70" t="s">
        <v>38</v>
      </c>
      <c r="C26" s="21" t="s">
        <v>1</v>
      </c>
      <c r="D26" s="21"/>
      <c r="E26" s="22"/>
      <c r="F26" s="23">
        <f>Project_Start+(7)*6</f>
        <v>45341</v>
      </c>
      <c r="G26" s="24">
        <v>1</v>
      </c>
      <c r="H26" s="19"/>
      <c r="I26" s="71" t="str">
        <f t="shared" ca="1" si="8"/>
        <v/>
      </c>
      <c r="J26" s="72" t="str">
        <f t="shared" ca="1" si="4"/>
        <v/>
      </c>
      <c r="K26" s="72">
        <f t="shared" ca="1" si="4"/>
        <v>1</v>
      </c>
      <c r="L26" s="72" t="str">
        <f t="shared" ca="1" si="4"/>
        <v/>
      </c>
      <c r="M26" s="72" t="str">
        <f t="shared" ca="1" si="4"/>
        <v/>
      </c>
      <c r="N26" s="72" t="str">
        <f t="shared" ca="1" si="4"/>
        <v/>
      </c>
      <c r="O26" s="72" t="str">
        <f t="shared" ca="1" si="4"/>
        <v/>
      </c>
      <c r="P26" s="72" t="str">
        <f t="shared" ca="1" si="4"/>
        <v/>
      </c>
      <c r="Q26" s="72" t="str">
        <f t="shared" ca="1" si="4"/>
        <v/>
      </c>
      <c r="R26" s="72" t="str">
        <f t="shared" ca="1" si="4"/>
        <v/>
      </c>
      <c r="S26" s="72" t="str">
        <f t="shared" ca="1" si="4"/>
        <v/>
      </c>
      <c r="T26" s="72" t="str">
        <f t="shared" ca="1" si="4"/>
        <v/>
      </c>
      <c r="U26" s="72" t="str">
        <f t="shared" ca="1" si="4"/>
        <v/>
      </c>
      <c r="V26" s="72" t="str">
        <f t="shared" ca="1" si="4"/>
        <v/>
      </c>
      <c r="W26" s="72" t="str">
        <f t="shared" ca="1" si="4"/>
        <v/>
      </c>
      <c r="X26" s="72" t="str">
        <f t="shared" ca="1" si="4"/>
        <v/>
      </c>
      <c r="Y26" s="72" t="str">
        <f t="shared" ca="1" si="5"/>
        <v/>
      </c>
      <c r="Z26" s="72" t="str">
        <f t="shared" ca="1" si="5"/>
        <v/>
      </c>
      <c r="AA26" s="72" t="str">
        <f t="shared" ca="1" si="5"/>
        <v/>
      </c>
      <c r="AB26" s="72" t="str">
        <f t="shared" ca="1" si="5"/>
        <v/>
      </c>
      <c r="AC26" s="72" t="str">
        <f t="shared" ca="1" si="5"/>
        <v/>
      </c>
      <c r="AD26" s="72" t="str">
        <f t="shared" ca="1" si="5"/>
        <v/>
      </c>
      <c r="AE26" s="72" t="str">
        <f t="shared" ca="1" si="5"/>
        <v/>
      </c>
      <c r="AF26" s="72" t="str">
        <f t="shared" ca="1" si="5"/>
        <v/>
      </c>
      <c r="AG26" s="72" t="str">
        <f t="shared" ca="1" si="5"/>
        <v/>
      </c>
      <c r="AH26" s="72" t="str">
        <f t="shared" ca="1" si="5"/>
        <v/>
      </c>
      <c r="AI26" s="72" t="str">
        <f t="shared" ca="1" si="5"/>
        <v/>
      </c>
      <c r="AJ26" s="72" t="str">
        <f t="shared" ca="1" si="5"/>
        <v/>
      </c>
      <c r="AK26" s="72" t="str">
        <f t="shared" ca="1" si="5"/>
        <v/>
      </c>
      <c r="AL26" s="72" t="str">
        <f t="shared" ca="1" si="5"/>
        <v/>
      </c>
      <c r="AM26" s="72" t="str">
        <f t="shared" ca="1" si="5"/>
        <v/>
      </c>
      <c r="AN26" s="72" t="str">
        <f t="shared" ref="AN26:BC34" ca="1" si="9">IF(AND($C26="Goal",AN$7&gt;=$F26,AN$7&lt;=$F26+$G26-1),2,IF(AND($C26="Milestone",AN$7&gt;=$F26,AN$7&lt;=$F26+$G26-1),1,""))</f>
        <v/>
      </c>
      <c r="AO26" s="72" t="str">
        <f t="shared" ca="1" si="6"/>
        <v/>
      </c>
      <c r="AP26" s="72" t="str">
        <f t="shared" ca="1" si="6"/>
        <v/>
      </c>
      <c r="AQ26" s="72" t="str">
        <f t="shared" ca="1" si="6"/>
        <v/>
      </c>
      <c r="AR26" s="72" t="str">
        <f t="shared" ca="1" si="6"/>
        <v/>
      </c>
      <c r="AS26" s="72" t="str">
        <f t="shared" ca="1" si="6"/>
        <v/>
      </c>
      <c r="AT26" s="72" t="str">
        <f t="shared" ca="1" si="6"/>
        <v/>
      </c>
      <c r="AU26" s="72" t="str">
        <f t="shared" ca="1" si="6"/>
        <v/>
      </c>
      <c r="AV26" s="72" t="str">
        <f t="shared" ca="1" si="6"/>
        <v/>
      </c>
      <c r="AW26" s="72" t="str">
        <f t="shared" ca="1" si="6"/>
        <v/>
      </c>
      <c r="AX26" s="72" t="str">
        <f t="shared" ca="1" si="6"/>
        <v/>
      </c>
      <c r="AY26" s="72" t="str">
        <f t="shared" ca="1" si="6"/>
        <v/>
      </c>
      <c r="AZ26" s="72" t="str">
        <f t="shared" ca="1" si="6"/>
        <v/>
      </c>
      <c r="BA26" s="72" t="str">
        <f t="shared" ca="1" si="6"/>
        <v/>
      </c>
      <c r="BB26" s="72" t="str">
        <f t="shared" ca="1" si="6"/>
        <v/>
      </c>
      <c r="BC26" s="72" t="str">
        <f t="shared" ca="1" si="6"/>
        <v/>
      </c>
      <c r="BD26" s="72" t="str">
        <f t="shared" ref="BD26:BL34" ca="1" si="10">IF(AND($C26="Goal",BD$7&gt;=$F26,BD$7&lt;=$F26+$G26-1),2,IF(AND($C26="Milestone",BD$7&gt;=$F26,BD$7&lt;=$F26+$G26-1),1,""))</f>
        <v/>
      </c>
      <c r="BE26" s="72" t="str">
        <f t="shared" ca="1" si="7"/>
        <v/>
      </c>
      <c r="BF26" s="72" t="str">
        <f t="shared" ca="1" si="7"/>
        <v/>
      </c>
      <c r="BG26" s="72" t="str">
        <f t="shared" ca="1" si="7"/>
        <v/>
      </c>
      <c r="BH26" s="72" t="str">
        <f t="shared" ca="1" si="7"/>
        <v/>
      </c>
      <c r="BI26" s="72" t="str">
        <f t="shared" ca="1" si="7"/>
        <v/>
      </c>
      <c r="BJ26" s="72" t="str">
        <f t="shared" ca="1" si="7"/>
        <v/>
      </c>
      <c r="BK26" s="72" t="str">
        <f t="shared" ca="1" si="7"/>
        <v/>
      </c>
      <c r="BL26" s="72" t="str">
        <f t="shared" ca="1" si="7"/>
        <v/>
      </c>
      <c r="BM26" s="26"/>
    </row>
    <row r="27" spans="1:65" s="1" customFormat="1" ht="40.049999999999997" customHeight="1" x14ac:dyDescent="0.3">
      <c r="A27" s="9"/>
      <c r="B27" s="25" t="s">
        <v>39</v>
      </c>
      <c r="C27" s="21" t="s">
        <v>4</v>
      </c>
      <c r="D27" s="21" t="s">
        <v>60</v>
      </c>
      <c r="E27" s="22"/>
      <c r="F27" s="23">
        <f>Project_Start+(7)*5</f>
        <v>45334</v>
      </c>
      <c r="G27" s="24">
        <v>3</v>
      </c>
      <c r="H27" s="19"/>
      <c r="I27" s="71" t="str">
        <f t="shared" ca="1" si="8"/>
        <v/>
      </c>
      <c r="J27" s="72" t="str">
        <f t="shared" ca="1" si="8"/>
        <v/>
      </c>
      <c r="K27" s="72" t="str">
        <f t="shared" ca="1" si="8"/>
        <v/>
      </c>
      <c r="L27" s="72" t="str">
        <f t="shared" ca="1" si="8"/>
        <v/>
      </c>
      <c r="M27" s="72" t="str">
        <f t="shared" ca="1" si="8"/>
        <v/>
      </c>
      <c r="N27" s="72" t="str">
        <f t="shared" ca="1" si="8"/>
        <v/>
      </c>
      <c r="O27" s="72" t="str">
        <f t="shared" ca="1" si="8"/>
        <v/>
      </c>
      <c r="P27" s="72" t="str">
        <f t="shared" ca="1" si="8"/>
        <v/>
      </c>
      <c r="Q27" s="72" t="str">
        <f t="shared" ca="1" si="8"/>
        <v/>
      </c>
      <c r="R27" s="72" t="str">
        <f t="shared" ca="1" si="8"/>
        <v/>
      </c>
      <c r="S27" s="72" t="str">
        <f t="shared" ca="1" si="8"/>
        <v/>
      </c>
      <c r="T27" s="72" t="str">
        <f t="shared" ca="1" si="8"/>
        <v/>
      </c>
      <c r="U27" s="72" t="str">
        <f t="shared" ca="1" si="8"/>
        <v/>
      </c>
      <c r="V27" s="72" t="str">
        <f t="shared" ca="1" si="8"/>
        <v/>
      </c>
      <c r="W27" s="72" t="str">
        <f t="shared" ca="1" si="8"/>
        <v/>
      </c>
      <c r="X27" s="72" t="str">
        <f t="shared" ca="1" si="8"/>
        <v/>
      </c>
      <c r="Y27" s="72" t="str">
        <f t="shared" ref="Y27:AM34" ca="1" si="11">IF(AND($C27="Goal",Y$7&gt;=$F27,Y$7&lt;=$F27+$G27-1),2,IF(AND($C27="Milestone",Y$7&gt;=$F27,Y$7&lt;=$F27+$G27-1),1,""))</f>
        <v/>
      </c>
      <c r="Z27" s="72" t="str">
        <f t="shared" ca="1" si="11"/>
        <v/>
      </c>
      <c r="AA27" s="72" t="str">
        <f t="shared" ca="1" si="11"/>
        <v/>
      </c>
      <c r="AB27" s="72" t="str">
        <f t="shared" ca="1" si="11"/>
        <v/>
      </c>
      <c r="AC27" s="72" t="str">
        <f t="shared" ca="1" si="11"/>
        <v/>
      </c>
      <c r="AD27" s="72" t="str">
        <f t="shared" ca="1" si="11"/>
        <v/>
      </c>
      <c r="AE27" s="72" t="str">
        <f t="shared" ca="1" si="11"/>
        <v/>
      </c>
      <c r="AF27" s="72" t="str">
        <f t="shared" ca="1" si="11"/>
        <v/>
      </c>
      <c r="AG27" s="72" t="str">
        <f t="shared" ca="1" si="11"/>
        <v/>
      </c>
      <c r="AH27" s="72" t="str">
        <f t="shared" ca="1" si="11"/>
        <v/>
      </c>
      <c r="AI27" s="72" t="str">
        <f t="shared" ca="1" si="11"/>
        <v/>
      </c>
      <c r="AJ27" s="72" t="str">
        <f t="shared" ca="1" si="11"/>
        <v/>
      </c>
      <c r="AK27" s="72" t="str">
        <f t="shared" ca="1" si="11"/>
        <v/>
      </c>
      <c r="AL27" s="72" t="str">
        <f t="shared" ca="1" si="11"/>
        <v/>
      </c>
      <c r="AM27" s="72" t="str">
        <f t="shared" ca="1" si="11"/>
        <v/>
      </c>
      <c r="AN27" s="72" t="str">
        <f t="shared" ca="1" si="9"/>
        <v/>
      </c>
      <c r="AO27" s="72" t="str">
        <f t="shared" ca="1" si="9"/>
        <v/>
      </c>
      <c r="AP27" s="72" t="str">
        <f t="shared" ca="1" si="9"/>
        <v/>
      </c>
      <c r="AQ27" s="72" t="str">
        <f t="shared" ca="1" si="9"/>
        <v/>
      </c>
      <c r="AR27" s="72" t="str">
        <f t="shared" ca="1" si="9"/>
        <v/>
      </c>
      <c r="AS27" s="72" t="str">
        <f t="shared" ca="1" si="9"/>
        <v/>
      </c>
      <c r="AT27" s="72" t="str">
        <f t="shared" ca="1" si="9"/>
        <v/>
      </c>
      <c r="AU27" s="72" t="str">
        <f t="shared" ca="1" si="9"/>
        <v/>
      </c>
      <c r="AV27" s="72" t="str">
        <f t="shared" ca="1" si="9"/>
        <v/>
      </c>
      <c r="AW27" s="72" t="str">
        <f t="shared" ca="1" si="9"/>
        <v/>
      </c>
      <c r="AX27" s="72" t="str">
        <f t="shared" ca="1" si="9"/>
        <v/>
      </c>
      <c r="AY27" s="72" t="str">
        <f t="shared" ca="1" si="9"/>
        <v/>
      </c>
      <c r="AZ27" s="72" t="str">
        <f t="shared" ca="1" si="9"/>
        <v/>
      </c>
      <c r="BA27" s="72" t="str">
        <f t="shared" ca="1" si="9"/>
        <v/>
      </c>
      <c r="BB27" s="72" t="str">
        <f t="shared" ca="1" si="9"/>
        <v/>
      </c>
      <c r="BC27" s="72" t="str">
        <f t="shared" ca="1" si="9"/>
        <v/>
      </c>
      <c r="BD27" s="72" t="str">
        <f t="shared" ca="1" si="10"/>
        <v/>
      </c>
      <c r="BE27" s="72" t="str">
        <f t="shared" ca="1" si="10"/>
        <v/>
      </c>
      <c r="BF27" s="72" t="str">
        <f t="shared" ca="1" si="10"/>
        <v/>
      </c>
      <c r="BG27" s="72" t="str">
        <f t="shared" ca="1" si="10"/>
        <v/>
      </c>
      <c r="BH27" s="72" t="str">
        <f t="shared" ca="1" si="10"/>
        <v/>
      </c>
      <c r="BI27" s="72" t="str">
        <f t="shared" ca="1" si="10"/>
        <v/>
      </c>
      <c r="BJ27" s="72" t="str">
        <f t="shared" ca="1" si="10"/>
        <v/>
      </c>
      <c r="BK27" s="72" t="str">
        <f t="shared" ca="1" si="10"/>
        <v/>
      </c>
      <c r="BL27" s="72" t="str">
        <f t="shared" ca="1" si="10"/>
        <v/>
      </c>
      <c r="BM27" s="26"/>
    </row>
    <row r="28" spans="1:65" s="1" customFormat="1" ht="40.049999999999997" customHeight="1" x14ac:dyDescent="0.3">
      <c r="A28" s="9"/>
      <c r="B28" s="25" t="s">
        <v>40</v>
      </c>
      <c r="C28" s="21" t="s">
        <v>5</v>
      </c>
      <c r="D28" s="21" t="s">
        <v>61</v>
      </c>
      <c r="E28" s="22"/>
      <c r="F28" s="23">
        <f>F27+G27</f>
        <v>45337</v>
      </c>
      <c r="G28" s="24">
        <v>4</v>
      </c>
      <c r="H28" s="19"/>
      <c r="I28" s="71" t="str">
        <f t="shared" ca="1" si="8"/>
        <v/>
      </c>
      <c r="J28" s="72" t="str">
        <f t="shared" ca="1" si="8"/>
        <v/>
      </c>
      <c r="K28" s="72" t="str">
        <f t="shared" ca="1" si="8"/>
        <v/>
      </c>
      <c r="L28" s="72" t="str">
        <f t="shared" ca="1" si="8"/>
        <v/>
      </c>
      <c r="M28" s="72" t="str">
        <f t="shared" ca="1" si="8"/>
        <v/>
      </c>
      <c r="N28" s="72" t="str">
        <f t="shared" ca="1" si="8"/>
        <v/>
      </c>
      <c r="O28" s="72" t="str">
        <f t="shared" ca="1" si="8"/>
        <v/>
      </c>
      <c r="P28" s="72" t="str">
        <f t="shared" ca="1" si="8"/>
        <v/>
      </c>
      <c r="Q28" s="72" t="str">
        <f t="shared" ca="1" si="8"/>
        <v/>
      </c>
      <c r="R28" s="72" t="str">
        <f t="shared" ca="1" si="8"/>
        <v/>
      </c>
      <c r="S28" s="72" t="str">
        <f t="shared" ca="1" si="8"/>
        <v/>
      </c>
      <c r="T28" s="72" t="str">
        <f t="shared" ca="1" si="8"/>
        <v/>
      </c>
      <c r="U28" s="72" t="str">
        <f t="shared" ca="1" si="8"/>
        <v/>
      </c>
      <c r="V28" s="72" t="str">
        <f t="shared" ca="1" si="8"/>
        <v/>
      </c>
      <c r="W28" s="72" t="str">
        <f t="shared" ca="1" si="8"/>
        <v/>
      </c>
      <c r="X28" s="72" t="str">
        <f t="shared" ca="1" si="8"/>
        <v/>
      </c>
      <c r="Y28" s="72" t="str">
        <f t="shared" ca="1" si="11"/>
        <v/>
      </c>
      <c r="Z28" s="72" t="str">
        <f t="shared" ca="1" si="11"/>
        <v/>
      </c>
      <c r="AA28" s="72" t="str">
        <f t="shared" ca="1" si="11"/>
        <v/>
      </c>
      <c r="AB28" s="72" t="str">
        <f t="shared" ca="1" si="11"/>
        <v/>
      </c>
      <c r="AC28" s="72" t="str">
        <f t="shared" ca="1" si="11"/>
        <v/>
      </c>
      <c r="AD28" s="72" t="str">
        <f t="shared" ca="1" si="11"/>
        <v/>
      </c>
      <c r="AE28" s="72" t="str">
        <f t="shared" ca="1" si="11"/>
        <v/>
      </c>
      <c r="AF28" s="72" t="str">
        <f t="shared" ca="1" si="11"/>
        <v/>
      </c>
      <c r="AG28" s="72" t="str">
        <f t="shared" ca="1" si="11"/>
        <v/>
      </c>
      <c r="AH28" s="72" t="str">
        <f t="shared" ca="1" si="11"/>
        <v/>
      </c>
      <c r="AI28" s="72" t="str">
        <f t="shared" ca="1" si="11"/>
        <v/>
      </c>
      <c r="AJ28" s="72" t="str">
        <f t="shared" ca="1" si="11"/>
        <v/>
      </c>
      <c r="AK28" s="72" t="str">
        <f t="shared" ca="1" si="11"/>
        <v/>
      </c>
      <c r="AL28" s="72" t="str">
        <f t="shared" ca="1" si="11"/>
        <v/>
      </c>
      <c r="AM28" s="72" t="str">
        <f t="shared" ca="1" si="11"/>
        <v/>
      </c>
      <c r="AN28" s="72" t="str">
        <f t="shared" ca="1" si="9"/>
        <v/>
      </c>
      <c r="AO28" s="72" t="str">
        <f t="shared" ca="1" si="9"/>
        <v/>
      </c>
      <c r="AP28" s="72" t="str">
        <f t="shared" ca="1" si="9"/>
        <v/>
      </c>
      <c r="AQ28" s="72" t="str">
        <f t="shared" ca="1" si="9"/>
        <v/>
      </c>
      <c r="AR28" s="72" t="str">
        <f t="shared" ca="1" si="9"/>
        <v/>
      </c>
      <c r="AS28" s="72" t="str">
        <f t="shared" ca="1" si="9"/>
        <v/>
      </c>
      <c r="AT28" s="72" t="str">
        <f t="shared" ca="1" si="9"/>
        <v/>
      </c>
      <c r="AU28" s="72" t="str">
        <f t="shared" ca="1" si="9"/>
        <v/>
      </c>
      <c r="AV28" s="72" t="str">
        <f t="shared" ca="1" si="9"/>
        <v/>
      </c>
      <c r="AW28" s="72" t="str">
        <f t="shared" ca="1" si="9"/>
        <v/>
      </c>
      <c r="AX28" s="72" t="str">
        <f t="shared" ca="1" si="9"/>
        <v/>
      </c>
      <c r="AY28" s="72" t="str">
        <f t="shared" ca="1" si="9"/>
        <v/>
      </c>
      <c r="AZ28" s="72" t="str">
        <f t="shared" ca="1" si="9"/>
        <v/>
      </c>
      <c r="BA28" s="72" t="str">
        <f t="shared" ca="1" si="9"/>
        <v/>
      </c>
      <c r="BB28" s="72" t="str">
        <f t="shared" ca="1" si="9"/>
        <v/>
      </c>
      <c r="BC28" s="72" t="str">
        <f t="shared" ca="1" si="9"/>
        <v/>
      </c>
      <c r="BD28" s="72" t="str">
        <f t="shared" ca="1" si="10"/>
        <v/>
      </c>
      <c r="BE28" s="72" t="str">
        <f t="shared" ca="1" si="10"/>
        <v/>
      </c>
      <c r="BF28" s="72" t="str">
        <f t="shared" ca="1" si="10"/>
        <v/>
      </c>
      <c r="BG28" s="72" t="str">
        <f t="shared" ca="1" si="10"/>
        <v/>
      </c>
      <c r="BH28" s="72" t="str">
        <f t="shared" ca="1" si="10"/>
        <v/>
      </c>
      <c r="BI28" s="72" t="str">
        <f t="shared" ca="1" si="10"/>
        <v/>
      </c>
      <c r="BJ28" s="72" t="str">
        <f t="shared" ca="1" si="10"/>
        <v/>
      </c>
      <c r="BK28" s="72" t="str">
        <f t="shared" ca="1" si="10"/>
        <v/>
      </c>
      <c r="BL28" s="72" t="str">
        <f t="shared" ca="1" si="10"/>
        <v/>
      </c>
      <c r="BM28" s="26"/>
    </row>
    <row r="29" spans="1:65" s="1" customFormat="1" ht="40.049999999999997" customHeight="1" x14ac:dyDescent="0.3">
      <c r="A29" s="9"/>
      <c r="B29" s="70" t="s">
        <v>41</v>
      </c>
      <c r="C29" s="21" t="s">
        <v>1</v>
      </c>
      <c r="D29" s="21"/>
      <c r="E29" s="22"/>
      <c r="F29" s="23">
        <f>Project_Start+(7)*7</f>
        <v>45348</v>
      </c>
      <c r="G29" s="24">
        <v>1</v>
      </c>
      <c r="H29" s="19"/>
      <c r="I29" s="71" t="str">
        <f t="shared" ref="I29:X34" ca="1" si="12">IF(AND($C29="Goal",I$7&gt;=$F29,I$7&lt;=$F29+$G29-1),2,IF(AND($C29="Milestone",I$7&gt;=$F29,I$7&lt;=$F29+$G29-1),1,""))</f>
        <v/>
      </c>
      <c r="J29" s="72" t="str">
        <f t="shared" ca="1" si="12"/>
        <v/>
      </c>
      <c r="K29" s="72" t="str">
        <f t="shared" ca="1" si="12"/>
        <v/>
      </c>
      <c r="L29" s="72" t="str">
        <f t="shared" ca="1" si="12"/>
        <v/>
      </c>
      <c r="M29" s="72" t="str">
        <f t="shared" ca="1" si="12"/>
        <v/>
      </c>
      <c r="N29" s="72" t="str">
        <f t="shared" ca="1" si="12"/>
        <v/>
      </c>
      <c r="O29" s="72" t="str">
        <f t="shared" ca="1" si="12"/>
        <v/>
      </c>
      <c r="P29" s="72" t="str">
        <f t="shared" ca="1" si="12"/>
        <v/>
      </c>
      <c r="Q29" s="72" t="str">
        <f t="shared" ca="1" si="12"/>
        <v/>
      </c>
      <c r="R29" s="72">
        <f t="shared" ca="1" si="12"/>
        <v>1</v>
      </c>
      <c r="S29" s="72" t="str">
        <f t="shared" ca="1" si="12"/>
        <v/>
      </c>
      <c r="T29" s="72" t="str">
        <f t="shared" ca="1" si="12"/>
        <v/>
      </c>
      <c r="U29" s="72" t="str">
        <f t="shared" ca="1" si="12"/>
        <v/>
      </c>
      <c r="V29" s="72" t="str">
        <f t="shared" ca="1" si="12"/>
        <v/>
      </c>
      <c r="W29" s="72" t="str">
        <f t="shared" ca="1" si="12"/>
        <v/>
      </c>
      <c r="X29" s="72" t="str">
        <f t="shared" ca="1" si="12"/>
        <v/>
      </c>
      <c r="Y29" s="72" t="str">
        <f t="shared" ca="1" si="11"/>
        <v/>
      </c>
      <c r="Z29" s="72" t="str">
        <f t="shared" ca="1" si="11"/>
        <v/>
      </c>
      <c r="AA29" s="72" t="str">
        <f t="shared" ca="1" si="11"/>
        <v/>
      </c>
      <c r="AB29" s="72" t="str">
        <f t="shared" ca="1" si="11"/>
        <v/>
      </c>
      <c r="AC29" s="72" t="str">
        <f t="shared" ca="1" si="11"/>
        <v/>
      </c>
      <c r="AD29" s="72" t="str">
        <f t="shared" ca="1" si="11"/>
        <v/>
      </c>
      <c r="AE29" s="72" t="str">
        <f t="shared" ca="1" si="11"/>
        <v/>
      </c>
      <c r="AF29" s="72" t="str">
        <f t="shared" ca="1" si="11"/>
        <v/>
      </c>
      <c r="AG29" s="72" t="str">
        <f t="shared" ca="1" si="11"/>
        <v/>
      </c>
      <c r="AH29" s="72" t="str">
        <f t="shared" ca="1" si="11"/>
        <v/>
      </c>
      <c r="AI29" s="72" t="str">
        <f t="shared" ca="1" si="11"/>
        <v/>
      </c>
      <c r="AJ29" s="72" t="str">
        <f t="shared" ca="1" si="11"/>
        <v/>
      </c>
      <c r="AK29" s="72" t="str">
        <f t="shared" ca="1" si="11"/>
        <v/>
      </c>
      <c r="AL29" s="72" t="str">
        <f t="shared" ca="1" si="11"/>
        <v/>
      </c>
      <c r="AM29" s="72" t="str">
        <f t="shared" ca="1" si="11"/>
        <v/>
      </c>
      <c r="AN29" s="72" t="str">
        <f t="shared" ca="1" si="9"/>
        <v/>
      </c>
      <c r="AO29" s="72" t="str">
        <f t="shared" ca="1" si="9"/>
        <v/>
      </c>
      <c r="AP29" s="72" t="str">
        <f t="shared" ca="1" si="9"/>
        <v/>
      </c>
      <c r="AQ29" s="72" t="str">
        <f t="shared" ca="1" si="9"/>
        <v/>
      </c>
      <c r="AR29" s="72" t="str">
        <f t="shared" ca="1" si="9"/>
        <v/>
      </c>
      <c r="AS29" s="72" t="str">
        <f t="shared" ca="1" si="9"/>
        <v/>
      </c>
      <c r="AT29" s="72" t="str">
        <f t="shared" ca="1" si="9"/>
        <v/>
      </c>
      <c r="AU29" s="72" t="str">
        <f t="shared" ca="1" si="9"/>
        <v/>
      </c>
      <c r="AV29" s="72" t="str">
        <f t="shared" ca="1" si="9"/>
        <v/>
      </c>
      <c r="AW29" s="72" t="str">
        <f t="shared" ca="1" si="9"/>
        <v/>
      </c>
      <c r="AX29" s="72" t="str">
        <f t="shared" ca="1" si="9"/>
        <v/>
      </c>
      <c r="AY29" s="72" t="str">
        <f t="shared" ca="1" si="9"/>
        <v/>
      </c>
      <c r="AZ29" s="72" t="str">
        <f t="shared" ca="1" si="9"/>
        <v/>
      </c>
      <c r="BA29" s="72" t="str">
        <f t="shared" ca="1" si="9"/>
        <v/>
      </c>
      <c r="BB29" s="72" t="str">
        <f t="shared" ca="1" si="9"/>
        <v/>
      </c>
      <c r="BC29" s="72" t="str">
        <f t="shared" ca="1" si="9"/>
        <v/>
      </c>
      <c r="BD29" s="72" t="str">
        <f t="shared" ca="1" si="10"/>
        <v/>
      </c>
      <c r="BE29" s="72" t="str">
        <f t="shared" ca="1" si="10"/>
        <v/>
      </c>
      <c r="BF29" s="72" t="str">
        <f t="shared" ca="1" si="10"/>
        <v/>
      </c>
      <c r="BG29" s="72" t="str">
        <f t="shared" ca="1" si="10"/>
        <v/>
      </c>
      <c r="BH29" s="72" t="str">
        <f t="shared" ca="1" si="10"/>
        <v/>
      </c>
      <c r="BI29" s="72" t="str">
        <f t="shared" ca="1" si="10"/>
        <v/>
      </c>
      <c r="BJ29" s="72" t="str">
        <f t="shared" ca="1" si="10"/>
        <v/>
      </c>
      <c r="BK29" s="72" t="str">
        <f t="shared" ca="1" si="10"/>
        <v/>
      </c>
      <c r="BL29" s="72" t="str">
        <f t="shared" ca="1" si="10"/>
        <v/>
      </c>
      <c r="BM29" s="26"/>
    </row>
    <row r="30" spans="1:65" s="1" customFormat="1" ht="40.049999999999997" customHeight="1" x14ac:dyDescent="0.3">
      <c r="A30" s="9"/>
      <c r="B30" s="25" t="s">
        <v>42</v>
      </c>
      <c r="C30" s="21" t="s">
        <v>4</v>
      </c>
      <c r="D30" s="21" t="s">
        <v>60</v>
      </c>
      <c r="E30" s="22"/>
      <c r="F30" s="23">
        <f>Project_Start+(7)*6</f>
        <v>45341</v>
      </c>
      <c r="G30" s="24">
        <v>3</v>
      </c>
      <c r="H30" s="19"/>
      <c r="I30" s="71" t="str">
        <f t="shared" ca="1" si="12"/>
        <v/>
      </c>
      <c r="J30" s="72" t="str">
        <f t="shared" ca="1" si="12"/>
        <v/>
      </c>
      <c r="K30" s="72" t="str">
        <f t="shared" ca="1" si="12"/>
        <v/>
      </c>
      <c r="L30" s="72" t="str">
        <f t="shared" ca="1" si="12"/>
        <v/>
      </c>
      <c r="M30" s="72" t="str">
        <f t="shared" ca="1" si="12"/>
        <v/>
      </c>
      <c r="N30" s="72" t="str">
        <f t="shared" ca="1" si="12"/>
        <v/>
      </c>
      <c r="O30" s="72" t="str">
        <f t="shared" ca="1" si="12"/>
        <v/>
      </c>
      <c r="P30" s="72" t="str">
        <f t="shared" ca="1" si="12"/>
        <v/>
      </c>
      <c r="Q30" s="72" t="str">
        <f t="shared" ca="1" si="12"/>
        <v/>
      </c>
      <c r="R30" s="72" t="str">
        <f t="shared" ca="1" si="12"/>
        <v/>
      </c>
      <c r="S30" s="72" t="str">
        <f t="shared" ca="1" si="12"/>
        <v/>
      </c>
      <c r="T30" s="72" t="str">
        <f t="shared" ca="1" si="12"/>
        <v/>
      </c>
      <c r="U30" s="72" t="str">
        <f t="shared" ca="1" si="12"/>
        <v/>
      </c>
      <c r="V30" s="72" t="str">
        <f t="shared" ca="1" si="12"/>
        <v/>
      </c>
      <c r="W30" s="72" t="str">
        <f t="shared" ca="1" si="12"/>
        <v/>
      </c>
      <c r="X30" s="72" t="str">
        <f t="shared" ca="1" si="12"/>
        <v/>
      </c>
      <c r="Y30" s="72" t="str">
        <f t="shared" ca="1" si="11"/>
        <v/>
      </c>
      <c r="Z30" s="72" t="str">
        <f t="shared" ca="1" si="11"/>
        <v/>
      </c>
      <c r="AA30" s="72" t="str">
        <f t="shared" ca="1" si="11"/>
        <v/>
      </c>
      <c r="AB30" s="72" t="str">
        <f t="shared" ca="1" si="11"/>
        <v/>
      </c>
      <c r="AC30" s="72" t="str">
        <f t="shared" ca="1" si="11"/>
        <v/>
      </c>
      <c r="AD30" s="72" t="str">
        <f t="shared" ca="1" si="11"/>
        <v/>
      </c>
      <c r="AE30" s="72" t="str">
        <f t="shared" ca="1" si="11"/>
        <v/>
      </c>
      <c r="AF30" s="72" t="str">
        <f t="shared" ca="1" si="11"/>
        <v/>
      </c>
      <c r="AG30" s="72" t="str">
        <f t="shared" ca="1" si="11"/>
        <v/>
      </c>
      <c r="AH30" s="72" t="str">
        <f t="shared" ca="1" si="11"/>
        <v/>
      </c>
      <c r="AI30" s="72" t="str">
        <f t="shared" ca="1" si="11"/>
        <v/>
      </c>
      <c r="AJ30" s="72" t="str">
        <f t="shared" ca="1" si="11"/>
        <v/>
      </c>
      <c r="AK30" s="72" t="str">
        <f t="shared" ca="1" si="11"/>
        <v/>
      </c>
      <c r="AL30" s="72" t="str">
        <f t="shared" ca="1" si="11"/>
        <v/>
      </c>
      <c r="AM30" s="72" t="str">
        <f t="shared" ca="1" si="11"/>
        <v/>
      </c>
      <c r="AN30" s="72" t="str">
        <f t="shared" ca="1" si="9"/>
        <v/>
      </c>
      <c r="AO30" s="72" t="str">
        <f t="shared" ca="1" si="9"/>
        <v/>
      </c>
      <c r="AP30" s="72" t="str">
        <f t="shared" ca="1" si="9"/>
        <v/>
      </c>
      <c r="AQ30" s="72" t="str">
        <f t="shared" ca="1" si="9"/>
        <v/>
      </c>
      <c r="AR30" s="72" t="str">
        <f t="shared" ca="1" si="9"/>
        <v/>
      </c>
      <c r="AS30" s="72" t="str">
        <f t="shared" ca="1" si="9"/>
        <v/>
      </c>
      <c r="AT30" s="72" t="str">
        <f t="shared" ca="1" si="9"/>
        <v/>
      </c>
      <c r="AU30" s="72" t="str">
        <f t="shared" ca="1" si="9"/>
        <v/>
      </c>
      <c r="AV30" s="72" t="str">
        <f t="shared" ca="1" si="9"/>
        <v/>
      </c>
      <c r="AW30" s="72" t="str">
        <f t="shared" ca="1" si="9"/>
        <v/>
      </c>
      <c r="AX30" s="72" t="str">
        <f t="shared" ca="1" si="9"/>
        <v/>
      </c>
      <c r="AY30" s="72" t="str">
        <f t="shared" ca="1" si="9"/>
        <v/>
      </c>
      <c r="AZ30" s="72" t="str">
        <f t="shared" ca="1" si="9"/>
        <v/>
      </c>
      <c r="BA30" s="72" t="str">
        <f t="shared" ca="1" si="9"/>
        <v/>
      </c>
      <c r="BB30" s="72" t="str">
        <f t="shared" ca="1" si="9"/>
        <v/>
      </c>
      <c r="BC30" s="72" t="str">
        <f t="shared" ca="1" si="9"/>
        <v/>
      </c>
      <c r="BD30" s="72" t="str">
        <f t="shared" ca="1" si="10"/>
        <v/>
      </c>
      <c r="BE30" s="72" t="str">
        <f t="shared" ca="1" si="10"/>
        <v/>
      </c>
      <c r="BF30" s="72" t="str">
        <f t="shared" ca="1" si="10"/>
        <v/>
      </c>
      <c r="BG30" s="72" t="str">
        <f t="shared" ca="1" si="10"/>
        <v/>
      </c>
      <c r="BH30" s="72" t="str">
        <f t="shared" ca="1" si="10"/>
        <v/>
      </c>
      <c r="BI30" s="72" t="str">
        <f t="shared" ca="1" si="10"/>
        <v/>
      </c>
      <c r="BJ30" s="72" t="str">
        <f t="shared" ca="1" si="10"/>
        <v/>
      </c>
      <c r="BK30" s="72" t="str">
        <f t="shared" ca="1" si="10"/>
        <v/>
      </c>
      <c r="BL30" s="72" t="str">
        <f t="shared" ca="1" si="10"/>
        <v/>
      </c>
      <c r="BM30" s="26"/>
    </row>
    <row r="31" spans="1:65" s="1" customFormat="1" ht="40.049999999999997" customHeight="1" x14ac:dyDescent="0.3">
      <c r="A31" s="9"/>
      <c r="B31" s="25" t="s">
        <v>43</v>
      </c>
      <c r="C31" s="21" t="s">
        <v>5</v>
      </c>
      <c r="D31" s="21" t="s">
        <v>61</v>
      </c>
      <c r="E31" s="22"/>
      <c r="F31" s="23">
        <f>F30+G30</f>
        <v>45344</v>
      </c>
      <c r="G31" s="24">
        <v>4</v>
      </c>
      <c r="H31" s="19"/>
      <c r="I31" s="71" t="str">
        <f t="shared" ca="1" si="12"/>
        <v/>
      </c>
      <c r="J31" s="72" t="str">
        <f t="shared" ca="1" si="12"/>
        <v/>
      </c>
      <c r="K31" s="72" t="str">
        <f t="shared" ca="1" si="12"/>
        <v/>
      </c>
      <c r="L31" s="72" t="str">
        <f t="shared" ca="1" si="12"/>
        <v/>
      </c>
      <c r="M31" s="72" t="str">
        <f t="shared" ca="1" si="12"/>
        <v/>
      </c>
      <c r="N31" s="72" t="str">
        <f t="shared" ca="1" si="12"/>
        <v/>
      </c>
      <c r="O31" s="72" t="str">
        <f t="shared" ca="1" si="12"/>
        <v/>
      </c>
      <c r="P31" s="72" t="str">
        <f t="shared" ca="1" si="12"/>
        <v/>
      </c>
      <c r="Q31" s="72" t="str">
        <f t="shared" ca="1" si="12"/>
        <v/>
      </c>
      <c r="R31" s="72" t="str">
        <f t="shared" ca="1" si="12"/>
        <v/>
      </c>
      <c r="S31" s="72" t="str">
        <f t="shared" ca="1" si="12"/>
        <v/>
      </c>
      <c r="T31" s="72" t="str">
        <f t="shared" ca="1" si="12"/>
        <v/>
      </c>
      <c r="U31" s="72" t="str">
        <f t="shared" ca="1" si="12"/>
        <v/>
      </c>
      <c r="V31" s="72" t="str">
        <f t="shared" ca="1" si="12"/>
        <v/>
      </c>
      <c r="W31" s="72" t="str">
        <f t="shared" ca="1" si="12"/>
        <v/>
      </c>
      <c r="X31" s="72" t="str">
        <f t="shared" ca="1" si="12"/>
        <v/>
      </c>
      <c r="Y31" s="72" t="str">
        <f t="shared" ca="1" si="11"/>
        <v/>
      </c>
      <c r="Z31" s="72" t="str">
        <f t="shared" ca="1" si="11"/>
        <v/>
      </c>
      <c r="AA31" s="72" t="str">
        <f t="shared" ca="1" si="11"/>
        <v/>
      </c>
      <c r="AB31" s="72" t="str">
        <f t="shared" ca="1" si="11"/>
        <v/>
      </c>
      <c r="AC31" s="72" t="str">
        <f t="shared" ca="1" si="11"/>
        <v/>
      </c>
      <c r="AD31" s="72" t="str">
        <f t="shared" ca="1" si="11"/>
        <v/>
      </c>
      <c r="AE31" s="72" t="str">
        <f t="shared" ca="1" si="11"/>
        <v/>
      </c>
      <c r="AF31" s="72" t="str">
        <f t="shared" ca="1" si="11"/>
        <v/>
      </c>
      <c r="AG31" s="72" t="str">
        <f t="shared" ca="1" si="11"/>
        <v/>
      </c>
      <c r="AH31" s="72" t="str">
        <f t="shared" ca="1" si="11"/>
        <v/>
      </c>
      <c r="AI31" s="72" t="str">
        <f t="shared" ca="1" si="11"/>
        <v/>
      </c>
      <c r="AJ31" s="72" t="str">
        <f t="shared" ca="1" si="11"/>
        <v/>
      </c>
      <c r="AK31" s="72" t="str">
        <f t="shared" ca="1" si="11"/>
        <v/>
      </c>
      <c r="AL31" s="72" t="str">
        <f t="shared" ca="1" si="11"/>
        <v/>
      </c>
      <c r="AM31" s="72" t="str">
        <f t="shared" ca="1" si="11"/>
        <v/>
      </c>
      <c r="AN31" s="72" t="str">
        <f t="shared" ca="1" si="9"/>
        <v/>
      </c>
      <c r="AO31" s="72" t="str">
        <f t="shared" ca="1" si="9"/>
        <v/>
      </c>
      <c r="AP31" s="72" t="str">
        <f t="shared" ca="1" si="9"/>
        <v/>
      </c>
      <c r="AQ31" s="72" t="str">
        <f t="shared" ca="1" si="9"/>
        <v/>
      </c>
      <c r="AR31" s="72" t="str">
        <f t="shared" ca="1" si="9"/>
        <v/>
      </c>
      <c r="AS31" s="72" t="str">
        <f t="shared" ca="1" si="9"/>
        <v/>
      </c>
      <c r="AT31" s="72" t="str">
        <f t="shared" ca="1" si="9"/>
        <v/>
      </c>
      <c r="AU31" s="72" t="str">
        <f t="shared" ca="1" si="9"/>
        <v/>
      </c>
      <c r="AV31" s="72" t="str">
        <f t="shared" ca="1" si="9"/>
        <v/>
      </c>
      <c r="AW31" s="72" t="str">
        <f t="shared" ca="1" si="9"/>
        <v/>
      </c>
      <c r="AX31" s="72" t="str">
        <f t="shared" ca="1" si="9"/>
        <v/>
      </c>
      <c r="AY31" s="72" t="str">
        <f t="shared" ca="1" si="9"/>
        <v/>
      </c>
      <c r="AZ31" s="72" t="str">
        <f t="shared" ca="1" si="9"/>
        <v/>
      </c>
      <c r="BA31" s="72" t="str">
        <f t="shared" ca="1" si="9"/>
        <v/>
      </c>
      <c r="BB31" s="72" t="str">
        <f t="shared" ca="1" si="9"/>
        <v/>
      </c>
      <c r="BC31" s="72" t="str">
        <f t="shared" ca="1" si="9"/>
        <v/>
      </c>
      <c r="BD31" s="72" t="str">
        <f t="shared" ca="1" si="10"/>
        <v/>
      </c>
      <c r="BE31" s="72" t="str">
        <f t="shared" ca="1" si="10"/>
        <v/>
      </c>
      <c r="BF31" s="72" t="str">
        <f t="shared" ca="1" si="10"/>
        <v/>
      </c>
      <c r="BG31" s="72" t="str">
        <f t="shared" ca="1" si="10"/>
        <v/>
      </c>
      <c r="BH31" s="72" t="str">
        <f t="shared" ca="1" si="10"/>
        <v/>
      </c>
      <c r="BI31" s="72" t="str">
        <f t="shared" ca="1" si="10"/>
        <v/>
      </c>
      <c r="BJ31" s="72" t="str">
        <f t="shared" ca="1" si="10"/>
        <v/>
      </c>
      <c r="BK31" s="72" t="str">
        <f t="shared" ca="1" si="10"/>
        <v/>
      </c>
      <c r="BL31" s="72" t="str">
        <f t="shared" ca="1" si="10"/>
        <v/>
      </c>
      <c r="BM31" s="26"/>
    </row>
    <row r="32" spans="1:65" s="1" customFormat="1" ht="40.049999999999997" customHeight="1" x14ac:dyDescent="0.3">
      <c r="A32" s="9"/>
      <c r="B32" s="70" t="s">
        <v>44</v>
      </c>
      <c r="C32" s="21" t="s">
        <v>1</v>
      </c>
      <c r="D32" s="21"/>
      <c r="E32" s="22"/>
      <c r="F32" s="23">
        <f>Project_Start+(7)*8</f>
        <v>45355</v>
      </c>
      <c r="G32" s="24">
        <v>1</v>
      </c>
      <c r="H32" s="19"/>
      <c r="I32" s="71" t="str">
        <f t="shared" ca="1" si="12"/>
        <v/>
      </c>
      <c r="J32" s="72" t="str">
        <f t="shared" ca="1" si="12"/>
        <v/>
      </c>
      <c r="K32" s="72" t="str">
        <f t="shared" ca="1" si="12"/>
        <v/>
      </c>
      <c r="L32" s="72" t="str">
        <f t="shared" ca="1" si="12"/>
        <v/>
      </c>
      <c r="M32" s="72" t="str">
        <f t="shared" ca="1" si="12"/>
        <v/>
      </c>
      <c r="N32" s="72" t="str">
        <f t="shared" ca="1" si="12"/>
        <v/>
      </c>
      <c r="O32" s="72" t="str">
        <f t="shared" ca="1" si="12"/>
        <v/>
      </c>
      <c r="P32" s="72" t="str">
        <f t="shared" ca="1" si="12"/>
        <v/>
      </c>
      <c r="Q32" s="72" t="str">
        <f t="shared" ca="1" si="12"/>
        <v/>
      </c>
      <c r="R32" s="72" t="str">
        <f t="shared" ca="1" si="12"/>
        <v/>
      </c>
      <c r="S32" s="72" t="str">
        <f t="shared" ca="1" si="12"/>
        <v/>
      </c>
      <c r="T32" s="72" t="str">
        <f t="shared" ca="1" si="12"/>
        <v/>
      </c>
      <c r="U32" s="72" t="str">
        <f t="shared" ca="1" si="12"/>
        <v/>
      </c>
      <c r="V32" s="72" t="str">
        <f t="shared" ca="1" si="12"/>
        <v/>
      </c>
      <c r="W32" s="72" t="str">
        <f t="shared" ca="1" si="12"/>
        <v/>
      </c>
      <c r="X32" s="72" t="str">
        <f t="shared" ca="1" si="12"/>
        <v/>
      </c>
      <c r="Y32" s="72">
        <f t="shared" ca="1" si="11"/>
        <v>1</v>
      </c>
      <c r="Z32" s="72" t="str">
        <f t="shared" ca="1" si="11"/>
        <v/>
      </c>
      <c r="AA32" s="72" t="str">
        <f t="shared" ca="1" si="11"/>
        <v/>
      </c>
      <c r="AB32" s="72" t="str">
        <f t="shared" ca="1" si="11"/>
        <v/>
      </c>
      <c r="AC32" s="72" t="str">
        <f t="shared" ca="1" si="11"/>
        <v/>
      </c>
      <c r="AD32" s="72" t="str">
        <f t="shared" ca="1" si="11"/>
        <v/>
      </c>
      <c r="AE32" s="72" t="str">
        <f t="shared" ca="1" si="11"/>
        <v/>
      </c>
      <c r="AF32" s="72" t="str">
        <f t="shared" ca="1" si="11"/>
        <v/>
      </c>
      <c r="AG32" s="72" t="str">
        <f t="shared" ca="1" si="11"/>
        <v/>
      </c>
      <c r="AH32" s="72" t="str">
        <f t="shared" ca="1" si="11"/>
        <v/>
      </c>
      <c r="AI32" s="72" t="str">
        <f t="shared" ca="1" si="11"/>
        <v/>
      </c>
      <c r="AJ32" s="72" t="str">
        <f t="shared" ca="1" si="11"/>
        <v/>
      </c>
      <c r="AK32" s="72" t="str">
        <f t="shared" ca="1" si="11"/>
        <v/>
      </c>
      <c r="AL32" s="72" t="str">
        <f t="shared" ca="1" si="11"/>
        <v/>
      </c>
      <c r="AM32" s="72" t="str">
        <f t="shared" ca="1" si="11"/>
        <v/>
      </c>
      <c r="AN32" s="72" t="str">
        <f t="shared" ca="1" si="9"/>
        <v/>
      </c>
      <c r="AO32" s="72" t="str">
        <f t="shared" ca="1" si="9"/>
        <v/>
      </c>
      <c r="AP32" s="72" t="str">
        <f t="shared" ca="1" si="9"/>
        <v/>
      </c>
      <c r="AQ32" s="72" t="str">
        <f t="shared" ca="1" si="9"/>
        <v/>
      </c>
      <c r="AR32" s="72" t="str">
        <f t="shared" ca="1" si="9"/>
        <v/>
      </c>
      <c r="AS32" s="72" t="str">
        <f t="shared" ca="1" si="9"/>
        <v/>
      </c>
      <c r="AT32" s="72" t="str">
        <f t="shared" ca="1" si="9"/>
        <v/>
      </c>
      <c r="AU32" s="72" t="str">
        <f t="shared" ca="1" si="9"/>
        <v/>
      </c>
      <c r="AV32" s="72" t="str">
        <f t="shared" ca="1" si="9"/>
        <v/>
      </c>
      <c r="AW32" s="72" t="str">
        <f t="shared" ca="1" si="9"/>
        <v/>
      </c>
      <c r="AX32" s="72" t="str">
        <f t="shared" ca="1" si="9"/>
        <v/>
      </c>
      <c r="AY32" s="72" t="str">
        <f t="shared" ca="1" si="9"/>
        <v/>
      </c>
      <c r="AZ32" s="72" t="str">
        <f t="shared" ca="1" si="9"/>
        <v/>
      </c>
      <c r="BA32" s="72" t="str">
        <f t="shared" ca="1" si="9"/>
        <v/>
      </c>
      <c r="BB32" s="72" t="str">
        <f t="shared" ca="1" si="9"/>
        <v/>
      </c>
      <c r="BC32" s="72" t="str">
        <f t="shared" ca="1" si="9"/>
        <v/>
      </c>
      <c r="BD32" s="72" t="str">
        <f t="shared" ca="1" si="10"/>
        <v/>
      </c>
      <c r="BE32" s="72" t="str">
        <f t="shared" ca="1" si="10"/>
        <v/>
      </c>
      <c r="BF32" s="72" t="str">
        <f t="shared" ca="1" si="10"/>
        <v/>
      </c>
      <c r="BG32" s="72" t="str">
        <f t="shared" ca="1" si="10"/>
        <v/>
      </c>
      <c r="BH32" s="72" t="str">
        <f t="shared" ca="1" si="10"/>
        <v/>
      </c>
      <c r="BI32" s="72" t="str">
        <f t="shared" ca="1" si="10"/>
        <v/>
      </c>
      <c r="BJ32" s="72" t="str">
        <f t="shared" ca="1" si="10"/>
        <v/>
      </c>
      <c r="BK32" s="72" t="str">
        <f t="shared" ca="1" si="10"/>
        <v/>
      </c>
      <c r="BL32" s="72" t="str">
        <f t="shared" ca="1" si="10"/>
        <v/>
      </c>
      <c r="BM32" s="26"/>
    </row>
    <row r="33" spans="1:65" s="1" customFormat="1" ht="40.049999999999997" customHeight="1" x14ac:dyDescent="0.3">
      <c r="A33" s="9"/>
      <c r="B33" s="25" t="s">
        <v>45</v>
      </c>
      <c r="C33" s="21" t="s">
        <v>4</v>
      </c>
      <c r="D33" s="21" t="s">
        <v>60</v>
      </c>
      <c r="E33" s="22"/>
      <c r="F33" s="23">
        <f>Project_Start+(7)*7</f>
        <v>45348</v>
      </c>
      <c r="G33" s="24">
        <v>3</v>
      </c>
      <c r="H33" s="19"/>
      <c r="I33" s="71" t="str">
        <f t="shared" ca="1" si="12"/>
        <v/>
      </c>
      <c r="J33" s="72" t="str">
        <f t="shared" ca="1" si="12"/>
        <v/>
      </c>
      <c r="K33" s="72" t="str">
        <f t="shared" ca="1" si="12"/>
        <v/>
      </c>
      <c r="L33" s="72" t="str">
        <f t="shared" ca="1" si="12"/>
        <v/>
      </c>
      <c r="M33" s="72" t="str">
        <f t="shared" ca="1" si="12"/>
        <v/>
      </c>
      <c r="N33" s="72" t="str">
        <f t="shared" ca="1" si="12"/>
        <v/>
      </c>
      <c r="O33" s="72" t="str">
        <f t="shared" ca="1" si="12"/>
        <v/>
      </c>
      <c r="P33" s="72" t="str">
        <f t="shared" ca="1" si="12"/>
        <v/>
      </c>
      <c r="Q33" s="72" t="str">
        <f t="shared" ca="1" si="12"/>
        <v/>
      </c>
      <c r="R33" s="72" t="str">
        <f t="shared" ca="1" si="12"/>
        <v/>
      </c>
      <c r="S33" s="72" t="str">
        <f t="shared" ca="1" si="12"/>
        <v/>
      </c>
      <c r="T33" s="72" t="str">
        <f t="shared" ca="1" si="12"/>
        <v/>
      </c>
      <c r="U33" s="72" t="str">
        <f t="shared" ca="1" si="12"/>
        <v/>
      </c>
      <c r="V33" s="72" t="str">
        <f t="shared" ca="1" si="12"/>
        <v/>
      </c>
      <c r="W33" s="72" t="str">
        <f t="shared" ca="1" si="12"/>
        <v/>
      </c>
      <c r="X33" s="72" t="str">
        <f t="shared" ca="1" si="12"/>
        <v/>
      </c>
      <c r="Y33" s="72" t="str">
        <f t="shared" ca="1" si="11"/>
        <v/>
      </c>
      <c r="Z33" s="72" t="str">
        <f t="shared" ca="1" si="11"/>
        <v/>
      </c>
      <c r="AA33" s="72" t="str">
        <f t="shared" ca="1" si="11"/>
        <v/>
      </c>
      <c r="AB33" s="72" t="str">
        <f t="shared" ca="1" si="11"/>
        <v/>
      </c>
      <c r="AC33" s="72" t="str">
        <f t="shared" ca="1" si="11"/>
        <v/>
      </c>
      <c r="AD33" s="72" t="str">
        <f t="shared" ca="1" si="11"/>
        <v/>
      </c>
      <c r="AE33" s="72" t="str">
        <f t="shared" ca="1" si="11"/>
        <v/>
      </c>
      <c r="AF33" s="72" t="str">
        <f t="shared" ca="1" si="11"/>
        <v/>
      </c>
      <c r="AG33" s="72" t="str">
        <f t="shared" ca="1" si="11"/>
        <v/>
      </c>
      <c r="AH33" s="72" t="str">
        <f t="shared" ca="1" si="11"/>
        <v/>
      </c>
      <c r="AI33" s="72" t="str">
        <f t="shared" ca="1" si="11"/>
        <v/>
      </c>
      <c r="AJ33" s="72" t="str">
        <f t="shared" ca="1" si="11"/>
        <v/>
      </c>
      <c r="AK33" s="72" t="str">
        <f t="shared" ca="1" si="11"/>
        <v/>
      </c>
      <c r="AL33" s="72" t="str">
        <f t="shared" ca="1" si="11"/>
        <v/>
      </c>
      <c r="AM33" s="72" t="str">
        <f t="shared" ca="1" si="11"/>
        <v/>
      </c>
      <c r="AN33" s="72" t="str">
        <f t="shared" ca="1" si="9"/>
        <v/>
      </c>
      <c r="AO33" s="72" t="str">
        <f t="shared" ca="1" si="9"/>
        <v/>
      </c>
      <c r="AP33" s="72" t="str">
        <f t="shared" ca="1" si="9"/>
        <v/>
      </c>
      <c r="AQ33" s="72" t="str">
        <f t="shared" ca="1" si="9"/>
        <v/>
      </c>
      <c r="AR33" s="72" t="str">
        <f t="shared" ca="1" si="9"/>
        <v/>
      </c>
      <c r="AS33" s="72" t="str">
        <f t="shared" ca="1" si="9"/>
        <v/>
      </c>
      <c r="AT33" s="72" t="str">
        <f t="shared" ca="1" si="9"/>
        <v/>
      </c>
      <c r="AU33" s="72" t="str">
        <f t="shared" ca="1" si="9"/>
        <v/>
      </c>
      <c r="AV33" s="72" t="str">
        <f t="shared" ca="1" si="9"/>
        <v/>
      </c>
      <c r="AW33" s="72" t="str">
        <f t="shared" ca="1" si="9"/>
        <v/>
      </c>
      <c r="AX33" s="72" t="str">
        <f t="shared" ca="1" si="9"/>
        <v/>
      </c>
      <c r="AY33" s="72" t="str">
        <f t="shared" ca="1" si="9"/>
        <v/>
      </c>
      <c r="AZ33" s="72" t="str">
        <f t="shared" ca="1" si="9"/>
        <v/>
      </c>
      <c r="BA33" s="72" t="str">
        <f t="shared" ca="1" si="9"/>
        <v/>
      </c>
      <c r="BB33" s="72" t="str">
        <f t="shared" ca="1" si="9"/>
        <v/>
      </c>
      <c r="BC33" s="72" t="str">
        <f t="shared" ca="1" si="9"/>
        <v/>
      </c>
      <c r="BD33" s="72" t="str">
        <f t="shared" ca="1" si="10"/>
        <v/>
      </c>
      <c r="BE33" s="72" t="str">
        <f t="shared" ca="1" si="10"/>
        <v/>
      </c>
      <c r="BF33" s="72" t="str">
        <f t="shared" ca="1" si="10"/>
        <v/>
      </c>
      <c r="BG33" s="72" t="str">
        <f t="shared" ca="1" si="10"/>
        <v/>
      </c>
      <c r="BH33" s="72" t="str">
        <f t="shared" ca="1" si="10"/>
        <v/>
      </c>
      <c r="BI33" s="72" t="str">
        <f t="shared" ca="1" si="10"/>
        <v/>
      </c>
      <c r="BJ33" s="72" t="str">
        <f t="shared" ca="1" si="10"/>
        <v/>
      </c>
      <c r="BK33" s="72" t="str">
        <f t="shared" ca="1" si="10"/>
        <v/>
      </c>
      <c r="BL33" s="72" t="str">
        <f t="shared" ca="1" si="10"/>
        <v/>
      </c>
      <c r="BM33" s="26"/>
    </row>
    <row r="34" spans="1:65" s="1" customFormat="1" ht="40.049999999999997" customHeight="1" x14ac:dyDescent="0.3">
      <c r="A34" s="9"/>
      <c r="B34" s="25" t="s">
        <v>46</v>
      </c>
      <c r="C34" s="21" t="s">
        <v>5</v>
      </c>
      <c r="D34" s="21" t="s">
        <v>61</v>
      </c>
      <c r="E34" s="22"/>
      <c r="F34" s="23">
        <f>F33+G33</f>
        <v>45351</v>
      </c>
      <c r="G34" s="24">
        <v>4</v>
      </c>
      <c r="H34" s="19"/>
      <c r="I34" s="71" t="str">
        <f t="shared" ca="1" si="12"/>
        <v/>
      </c>
      <c r="J34" s="72" t="str">
        <f t="shared" ca="1" si="12"/>
        <v/>
      </c>
      <c r="K34" s="72" t="str">
        <f t="shared" ca="1" si="12"/>
        <v/>
      </c>
      <c r="L34" s="72" t="str">
        <f t="shared" ca="1" si="12"/>
        <v/>
      </c>
      <c r="M34" s="72" t="str">
        <f t="shared" ca="1" si="12"/>
        <v/>
      </c>
      <c r="N34" s="72" t="str">
        <f t="shared" ca="1" si="12"/>
        <v/>
      </c>
      <c r="O34" s="72" t="str">
        <f t="shared" ca="1" si="12"/>
        <v/>
      </c>
      <c r="P34" s="72" t="str">
        <f t="shared" ca="1" si="12"/>
        <v/>
      </c>
      <c r="Q34" s="72" t="str">
        <f t="shared" ca="1" si="12"/>
        <v/>
      </c>
      <c r="R34" s="72" t="str">
        <f t="shared" ca="1" si="12"/>
        <v/>
      </c>
      <c r="S34" s="72" t="str">
        <f t="shared" ca="1" si="12"/>
        <v/>
      </c>
      <c r="T34" s="72" t="str">
        <f t="shared" ca="1" si="12"/>
        <v/>
      </c>
      <c r="U34" s="72" t="str">
        <f t="shared" ca="1" si="12"/>
        <v/>
      </c>
      <c r="V34" s="72" t="str">
        <f t="shared" ca="1" si="12"/>
        <v/>
      </c>
      <c r="W34" s="72" t="str">
        <f t="shared" ca="1" si="12"/>
        <v/>
      </c>
      <c r="X34" s="72" t="str">
        <f t="shared" ca="1" si="12"/>
        <v/>
      </c>
      <c r="Y34" s="72" t="str">
        <f t="shared" ca="1" si="11"/>
        <v/>
      </c>
      <c r="Z34" s="72" t="str">
        <f t="shared" ca="1" si="11"/>
        <v/>
      </c>
      <c r="AA34" s="72" t="str">
        <f t="shared" ca="1" si="11"/>
        <v/>
      </c>
      <c r="AB34" s="72" t="str">
        <f t="shared" ca="1" si="11"/>
        <v/>
      </c>
      <c r="AC34" s="72" t="str">
        <f t="shared" ca="1" si="11"/>
        <v/>
      </c>
      <c r="AD34" s="72" t="str">
        <f t="shared" ca="1" si="11"/>
        <v/>
      </c>
      <c r="AE34" s="72" t="str">
        <f t="shared" ca="1" si="11"/>
        <v/>
      </c>
      <c r="AF34" s="72" t="str">
        <f t="shared" ca="1" si="11"/>
        <v/>
      </c>
      <c r="AG34" s="72" t="str">
        <f t="shared" ca="1" si="11"/>
        <v/>
      </c>
      <c r="AH34" s="72" t="str">
        <f t="shared" ca="1" si="11"/>
        <v/>
      </c>
      <c r="AI34" s="72" t="str">
        <f t="shared" ca="1" si="11"/>
        <v/>
      </c>
      <c r="AJ34" s="72" t="str">
        <f t="shared" ca="1" si="11"/>
        <v/>
      </c>
      <c r="AK34" s="72" t="str">
        <f t="shared" ca="1" si="11"/>
        <v/>
      </c>
      <c r="AL34" s="72" t="str">
        <f t="shared" ca="1" si="11"/>
        <v/>
      </c>
      <c r="AM34" s="72" t="str">
        <f t="shared" ca="1" si="11"/>
        <v/>
      </c>
      <c r="AN34" s="72" t="str">
        <f t="shared" ca="1" si="9"/>
        <v/>
      </c>
      <c r="AO34" s="72" t="str">
        <f t="shared" ca="1" si="9"/>
        <v/>
      </c>
      <c r="AP34" s="72" t="str">
        <f t="shared" ca="1" si="9"/>
        <v/>
      </c>
      <c r="AQ34" s="72" t="str">
        <f t="shared" ca="1" si="9"/>
        <v/>
      </c>
      <c r="AR34" s="72" t="str">
        <f t="shared" ca="1" si="9"/>
        <v/>
      </c>
      <c r="AS34" s="72" t="str">
        <f t="shared" ca="1" si="9"/>
        <v/>
      </c>
      <c r="AT34" s="72" t="str">
        <f t="shared" ca="1" si="9"/>
        <v/>
      </c>
      <c r="AU34" s="72" t="str">
        <f t="shared" ca="1" si="9"/>
        <v/>
      </c>
      <c r="AV34" s="72" t="str">
        <f t="shared" ca="1" si="9"/>
        <v/>
      </c>
      <c r="AW34" s="72" t="str">
        <f t="shared" ca="1" si="9"/>
        <v/>
      </c>
      <c r="AX34" s="72" t="str">
        <f t="shared" ca="1" si="9"/>
        <v/>
      </c>
      <c r="AY34" s="72" t="str">
        <f t="shared" ca="1" si="9"/>
        <v/>
      </c>
      <c r="AZ34" s="72" t="str">
        <f t="shared" ca="1" si="9"/>
        <v/>
      </c>
      <c r="BA34" s="72" t="str">
        <f t="shared" ca="1" si="9"/>
        <v/>
      </c>
      <c r="BB34" s="72" t="str">
        <f t="shared" ca="1" si="9"/>
        <v/>
      </c>
      <c r="BC34" s="72" t="str">
        <f t="shared" ca="1" si="9"/>
        <v/>
      </c>
      <c r="BD34" s="72" t="str">
        <f t="shared" ca="1" si="10"/>
        <v/>
      </c>
      <c r="BE34" s="72" t="str">
        <f t="shared" ca="1" si="10"/>
        <v/>
      </c>
      <c r="BF34" s="72" t="str">
        <f t="shared" ca="1" si="10"/>
        <v/>
      </c>
      <c r="BG34" s="72" t="str">
        <f t="shared" ca="1" si="10"/>
        <v/>
      </c>
      <c r="BH34" s="72" t="str">
        <f t="shared" ca="1" si="10"/>
        <v/>
      </c>
      <c r="BI34" s="72" t="str">
        <f t="shared" ca="1" si="10"/>
        <v/>
      </c>
      <c r="BJ34" s="72" t="str">
        <f t="shared" ca="1" si="10"/>
        <v/>
      </c>
      <c r="BK34" s="72" t="str">
        <f t="shared" ca="1" si="10"/>
        <v/>
      </c>
      <c r="BL34" s="72" t="str">
        <f t="shared" ca="1" si="10"/>
        <v/>
      </c>
      <c r="BM34" s="26"/>
    </row>
    <row r="35" spans="1:65" s="1" customFormat="1" ht="40.049999999999997" customHeight="1" x14ac:dyDescent="0.3">
      <c r="A35" s="9"/>
      <c r="B35" s="70" t="s">
        <v>47</v>
      </c>
      <c r="C35" s="21" t="s">
        <v>1</v>
      </c>
      <c r="D35" s="21"/>
      <c r="E35" s="22"/>
      <c r="F35" s="23">
        <f>Project_Start+(7)*9</f>
        <v>45362</v>
      </c>
      <c r="G35" s="24">
        <v>1</v>
      </c>
      <c r="H35" s="19"/>
      <c r="I35" s="71"/>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72"/>
      <c r="BH35" s="72"/>
      <c r="BI35" s="72"/>
      <c r="BJ35" s="72"/>
      <c r="BK35" s="72"/>
      <c r="BL35" s="72"/>
      <c r="BM35" s="26"/>
    </row>
    <row r="36" spans="1:65" s="1" customFormat="1" ht="40.049999999999997" customHeight="1" x14ac:dyDescent="0.3">
      <c r="A36" s="9"/>
      <c r="B36" s="25" t="s">
        <v>48</v>
      </c>
      <c r="C36" s="21" t="s">
        <v>4</v>
      </c>
      <c r="D36" s="21" t="s">
        <v>60</v>
      </c>
      <c r="E36" s="22"/>
      <c r="F36" s="23">
        <f>Project_Start+(7)*8</f>
        <v>45355</v>
      </c>
      <c r="G36" s="24">
        <v>3</v>
      </c>
      <c r="H36" s="19"/>
      <c r="I36" s="71"/>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c r="BM36" s="26"/>
    </row>
    <row r="37" spans="1:65" s="1" customFormat="1" ht="40.049999999999997" customHeight="1" x14ac:dyDescent="0.3">
      <c r="A37" s="9"/>
      <c r="B37" s="25" t="s">
        <v>49</v>
      </c>
      <c r="C37" s="21" t="s">
        <v>5</v>
      </c>
      <c r="D37" s="21" t="s">
        <v>61</v>
      </c>
      <c r="E37" s="22"/>
      <c r="F37" s="23">
        <f>F36+G36</f>
        <v>45358</v>
      </c>
      <c r="G37" s="24">
        <v>4</v>
      </c>
      <c r="H37" s="19"/>
      <c r="I37" s="71"/>
      <c r="J37" s="72"/>
      <c r="K37" s="72"/>
      <c r="L37" s="72"/>
      <c r="M37" s="72"/>
      <c r="N37" s="72"/>
      <c r="O37" s="72"/>
      <c r="P37" s="72"/>
      <c r="Q37" s="72"/>
      <c r="R37" s="72"/>
      <c r="S37" s="72"/>
      <c r="T37" s="72"/>
      <c r="U37" s="72"/>
      <c r="V37" s="72"/>
      <c r="W37" s="72"/>
      <c r="X37" s="72"/>
      <c r="Y37" s="72"/>
      <c r="Z37" s="72"/>
      <c r="AA37" s="72"/>
      <c r="AB37" s="72"/>
      <c r="AC37" s="72"/>
      <c r="AD37" s="72"/>
      <c r="AE37" s="72"/>
      <c r="AF37" s="72"/>
      <c r="AG37" s="72"/>
      <c r="AH37" s="72"/>
      <c r="AI37" s="72"/>
      <c r="AJ37" s="72"/>
      <c r="AK37" s="72"/>
      <c r="AL37" s="72"/>
      <c r="AM37" s="72"/>
      <c r="AN37" s="72"/>
      <c r="AO37" s="72"/>
      <c r="AP37" s="72"/>
      <c r="AQ37" s="72"/>
      <c r="AR37" s="72"/>
      <c r="AS37" s="72"/>
      <c r="AT37" s="72"/>
      <c r="AU37" s="72"/>
      <c r="AV37" s="72"/>
      <c r="AW37" s="72"/>
      <c r="AX37" s="72"/>
      <c r="AY37" s="72"/>
      <c r="AZ37" s="72"/>
      <c r="BA37" s="72"/>
      <c r="BB37" s="72"/>
      <c r="BC37" s="72"/>
      <c r="BD37" s="72"/>
      <c r="BE37" s="72"/>
      <c r="BF37" s="72"/>
      <c r="BG37" s="72"/>
      <c r="BH37" s="72"/>
      <c r="BI37" s="72"/>
      <c r="BJ37" s="72"/>
      <c r="BK37" s="72"/>
      <c r="BL37" s="72"/>
      <c r="BM37" s="26"/>
    </row>
    <row r="38" spans="1:65" s="1" customFormat="1" ht="40.049999999999997" customHeight="1" x14ac:dyDescent="0.3">
      <c r="A38" s="9"/>
      <c r="B38" s="70" t="s">
        <v>50</v>
      </c>
      <c r="C38" s="21" t="s">
        <v>1</v>
      </c>
      <c r="D38" s="21"/>
      <c r="E38" s="22"/>
      <c r="F38" s="23">
        <f>Project_Start+(7)*10</f>
        <v>45369</v>
      </c>
      <c r="G38" s="24">
        <v>1</v>
      </c>
      <c r="H38" s="19"/>
      <c r="I38" s="71"/>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c r="AI38" s="72"/>
      <c r="AJ38" s="72"/>
      <c r="AK38" s="72"/>
      <c r="AL38" s="72"/>
      <c r="AM38" s="72"/>
      <c r="AN38" s="72"/>
      <c r="AO38" s="72"/>
      <c r="AP38" s="72"/>
      <c r="AQ38" s="72"/>
      <c r="AR38" s="72"/>
      <c r="AS38" s="72"/>
      <c r="AT38" s="72"/>
      <c r="AU38" s="72"/>
      <c r="AV38" s="72"/>
      <c r="AW38" s="72"/>
      <c r="AX38" s="72"/>
      <c r="AY38" s="72"/>
      <c r="AZ38" s="72"/>
      <c r="BA38" s="72"/>
      <c r="BB38" s="72"/>
      <c r="BC38" s="72"/>
      <c r="BD38" s="72"/>
      <c r="BE38" s="72"/>
      <c r="BF38" s="72"/>
      <c r="BG38" s="72"/>
      <c r="BH38" s="72"/>
      <c r="BI38" s="72"/>
      <c r="BJ38" s="72"/>
      <c r="BK38" s="72"/>
      <c r="BL38" s="72"/>
      <c r="BM38" s="26"/>
    </row>
    <row r="39" spans="1:65" s="1" customFormat="1" ht="40.049999999999997" customHeight="1" x14ac:dyDescent="0.3">
      <c r="A39" s="9"/>
      <c r="B39" s="25" t="s">
        <v>51</v>
      </c>
      <c r="C39" s="21" t="s">
        <v>4</v>
      </c>
      <c r="D39" s="21" t="s">
        <v>60</v>
      </c>
      <c r="E39" s="22"/>
      <c r="F39" s="23">
        <f>Project_Start+(7)*9</f>
        <v>45362</v>
      </c>
      <c r="G39" s="24">
        <v>3</v>
      </c>
      <c r="H39" s="19"/>
      <c r="I39" s="71"/>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c r="AK39" s="72"/>
      <c r="AL39" s="72"/>
      <c r="AM39" s="72"/>
      <c r="AN39" s="72"/>
      <c r="AO39" s="72"/>
      <c r="AP39" s="72"/>
      <c r="AQ39" s="72"/>
      <c r="AR39" s="72"/>
      <c r="AS39" s="72"/>
      <c r="AT39" s="72"/>
      <c r="AU39" s="72"/>
      <c r="AV39" s="72"/>
      <c r="AW39" s="72"/>
      <c r="AX39" s="72"/>
      <c r="AY39" s="72"/>
      <c r="AZ39" s="72"/>
      <c r="BA39" s="72"/>
      <c r="BB39" s="72"/>
      <c r="BC39" s="72"/>
      <c r="BD39" s="72"/>
      <c r="BE39" s="72"/>
      <c r="BF39" s="72"/>
      <c r="BG39" s="72"/>
      <c r="BH39" s="72"/>
      <c r="BI39" s="72"/>
      <c r="BJ39" s="72"/>
      <c r="BK39" s="72"/>
      <c r="BL39" s="72"/>
      <c r="BM39" s="26"/>
    </row>
    <row r="40" spans="1:65" s="1" customFormat="1" ht="40.049999999999997" customHeight="1" x14ac:dyDescent="0.3">
      <c r="A40" s="9"/>
      <c r="B40" s="25" t="s">
        <v>52</v>
      </c>
      <c r="C40" s="21" t="s">
        <v>5</v>
      </c>
      <c r="D40" s="21" t="s">
        <v>61</v>
      </c>
      <c r="E40" s="22"/>
      <c r="F40" s="23">
        <f>F39+G39</f>
        <v>45365</v>
      </c>
      <c r="G40" s="24">
        <v>4</v>
      </c>
      <c r="H40" s="19"/>
      <c r="I40" s="71"/>
      <c r="J40" s="72"/>
      <c r="K40" s="72"/>
      <c r="L40" s="72"/>
      <c r="M40" s="72"/>
      <c r="N40" s="72"/>
      <c r="O40" s="72"/>
      <c r="P40" s="72"/>
      <c r="Q40" s="72"/>
      <c r="R40" s="72"/>
      <c r="S40" s="72"/>
      <c r="T40" s="72"/>
      <c r="U40" s="72"/>
      <c r="V40" s="72"/>
      <c r="W40" s="72"/>
      <c r="X40" s="72"/>
      <c r="Y40" s="72"/>
      <c r="Z40" s="72"/>
      <c r="AA40" s="72"/>
      <c r="AB40" s="72"/>
      <c r="AC40" s="72"/>
      <c r="AD40" s="72"/>
      <c r="AE40" s="72"/>
      <c r="AF40" s="72"/>
      <c r="AG40" s="72"/>
      <c r="AH40" s="72"/>
      <c r="AI40" s="72"/>
      <c r="AJ40" s="72"/>
      <c r="AK40" s="72"/>
      <c r="AL40" s="72"/>
      <c r="AM40" s="72"/>
      <c r="AN40" s="72"/>
      <c r="AO40" s="72"/>
      <c r="AP40" s="72"/>
      <c r="AQ40" s="72"/>
      <c r="AR40" s="72"/>
      <c r="AS40" s="72"/>
      <c r="AT40" s="72"/>
      <c r="AU40" s="72"/>
      <c r="AV40" s="72"/>
      <c r="AW40" s="72"/>
      <c r="AX40" s="72"/>
      <c r="AY40" s="72"/>
      <c r="AZ40" s="72"/>
      <c r="BA40" s="72"/>
      <c r="BB40" s="72"/>
      <c r="BC40" s="72"/>
      <c r="BD40" s="72"/>
      <c r="BE40" s="72"/>
      <c r="BF40" s="72"/>
      <c r="BG40" s="72"/>
      <c r="BH40" s="72"/>
      <c r="BI40" s="72"/>
      <c r="BJ40" s="72"/>
      <c r="BK40" s="72"/>
      <c r="BL40" s="72"/>
      <c r="BM40" s="26"/>
    </row>
    <row r="41" spans="1:65" s="1" customFormat="1" ht="40.049999999999997" customHeight="1" x14ac:dyDescent="0.3">
      <c r="A41" s="9"/>
      <c r="B41" s="70" t="s">
        <v>57</v>
      </c>
      <c r="C41" s="21" t="s">
        <v>1</v>
      </c>
      <c r="D41" s="21"/>
      <c r="E41" s="22"/>
      <c r="F41" s="23">
        <f>Project_Start+(7)*12</f>
        <v>45383</v>
      </c>
      <c r="G41" s="24">
        <v>1</v>
      </c>
      <c r="H41" s="19"/>
      <c r="I41" s="71"/>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c r="BG41" s="72"/>
      <c r="BH41" s="72"/>
      <c r="BI41" s="72"/>
      <c r="BJ41" s="72"/>
      <c r="BK41" s="72"/>
      <c r="BL41" s="72"/>
      <c r="BM41" s="26"/>
    </row>
    <row r="42" spans="1:65" s="1" customFormat="1" ht="40.049999999999997" customHeight="1" x14ac:dyDescent="0.3">
      <c r="A42" s="9"/>
      <c r="B42" s="25" t="s">
        <v>53</v>
      </c>
      <c r="C42" s="21" t="s">
        <v>4</v>
      </c>
      <c r="D42" s="21" t="s">
        <v>60</v>
      </c>
      <c r="E42" s="22"/>
      <c r="F42" s="23">
        <f>Project_Start+(7)*10</f>
        <v>45369</v>
      </c>
      <c r="G42" s="24">
        <v>7</v>
      </c>
      <c r="H42" s="19"/>
      <c r="I42" s="71"/>
      <c r="J42" s="72"/>
      <c r="K42" s="72"/>
      <c r="L42" s="72"/>
      <c r="M42" s="72"/>
      <c r="N42" s="72"/>
      <c r="O42" s="72"/>
      <c r="P42" s="72"/>
      <c r="Q42" s="72"/>
      <c r="R42" s="72"/>
      <c r="S42" s="72"/>
      <c r="T42" s="72"/>
      <c r="U42" s="72"/>
      <c r="V42" s="72"/>
      <c r="W42" s="72"/>
      <c r="X42" s="72"/>
      <c r="Y42" s="72"/>
      <c r="Z42" s="72"/>
      <c r="AA42" s="72"/>
      <c r="AB42" s="72"/>
      <c r="AC42" s="72"/>
      <c r="AD42" s="72"/>
      <c r="AE42" s="72"/>
      <c r="AF42" s="72"/>
      <c r="AG42" s="72"/>
      <c r="AH42" s="72"/>
      <c r="AI42" s="72"/>
      <c r="AJ42" s="72"/>
      <c r="AK42" s="72"/>
      <c r="AL42" s="72"/>
      <c r="AM42" s="72"/>
      <c r="AN42" s="72"/>
      <c r="AO42" s="72"/>
      <c r="AP42" s="72"/>
      <c r="AQ42" s="72"/>
      <c r="AR42" s="72"/>
      <c r="AS42" s="72"/>
      <c r="AT42" s="72"/>
      <c r="AU42" s="72"/>
      <c r="AV42" s="72"/>
      <c r="AW42" s="72"/>
      <c r="AX42" s="72"/>
      <c r="AY42" s="72"/>
      <c r="AZ42" s="72"/>
      <c r="BA42" s="72"/>
      <c r="BB42" s="72"/>
      <c r="BC42" s="72"/>
      <c r="BD42" s="72"/>
      <c r="BE42" s="72"/>
      <c r="BF42" s="72"/>
      <c r="BG42" s="72"/>
      <c r="BH42" s="72"/>
      <c r="BI42" s="72"/>
      <c r="BJ42" s="72"/>
      <c r="BK42" s="72"/>
      <c r="BL42" s="72"/>
      <c r="BM42" s="26"/>
    </row>
    <row r="43" spans="1:65" s="1" customFormat="1" ht="40.049999999999997" customHeight="1" x14ac:dyDescent="0.3">
      <c r="A43" s="9"/>
      <c r="B43" s="25" t="s">
        <v>54</v>
      </c>
      <c r="C43" s="21" t="s">
        <v>5</v>
      </c>
      <c r="D43" s="21" t="s">
        <v>61</v>
      </c>
      <c r="E43" s="22"/>
      <c r="F43" s="23">
        <f>G42+F42</f>
        <v>45376</v>
      </c>
      <c r="G43" s="24">
        <v>7</v>
      </c>
      <c r="H43" s="19"/>
      <c r="I43" s="71"/>
      <c r="J43" s="72"/>
      <c r="K43" s="72"/>
      <c r="L43" s="72"/>
      <c r="M43" s="72"/>
      <c r="N43" s="72"/>
      <c r="O43" s="72"/>
      <c r="P43" s="72"/>
      <c r="Q43" s="72"/>
      <c r="R43" s="72"/>
      <c r="S43" s="72"/>
      <c r="T43" s="72"/>
      <c r="U43" s="72"/>
      <c r="V43" s="72"/>
      <c r="W43" s="72"/>
      <c r="X43" s="72"/>
      <c r="Y43" s="72"/>
      <c r="Z43" s="72"/>
      <c r="AA43" s="72"/>
      <c r="AB43" s="72"/>
      <c r="AC43" s="72"/>
      <c r="AD43" s="72"/>
      <c r="AE43" s="72"/>
      <c r="AF43" s="72"/>
      <c r="AG43" s="72"/>
      <c r="AH43" s="72"/>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c r="BG43" s="72"/>
      <c r="BH43" s="72"/>
      <c r="BI43" s="72"/>
      <c r="BJ43" s="72"/>
      <c r="BK43" s="72"/>
      <c r="BL43" s="72"/>
      <c r="BM43" s="26"/>
    </row>
    <row r="44" spans="1:65" s="1" customFormat="1" ht="40.049999999999997" customHeight="1" x14ac:dyDescent="0.3">
      <c r="A44" s="9"/>
      <c r="B44" s="70" t="s">
        <v>58</v>
      </c>
      <c r="C44" s="21" t="s">
        <v>1</v>
      </c>
      <c r="D44" s="21"/>
      <c r="E44" s="22"/>
      <c r="F44" s="23">
        <f>Project_Start+(7)*14</f>
        <v>45397</v>
      </c>
      <c r="G44" s="24">
        <v>1</v>
      </c>
      <c r="H44" s="19"/>
      <c r="I44" s="71"/>
      <c r="J44" s="72"/>
      <c r="K44" s="72"/>
      <c r="L44" s="72"/>
      <c r="M44" s="72"/>
      <c r="N44" s="72"/>
      <c r="O44" s="72"/>
      <c r="P44" s="72"/>
      <c r="Q44" s="72"/>
      <c r="R44" s="72"/>
      <c r="S44" s="72"/>
      <c r="T44" s="72"/>
      <c r="U44" s="72"/>
      <c r="V44" s="72"/>
      <c r="W44" s="72"/>
      <c r="X44" s="72"/>
      <c r="Y44" s="72"/>
      <c r="Z44" s="72"/>
      <c r="AA44" s="72"/>
      <c r="AB44" s="72"/>
      <c r="AC44" s="72"/>
      <c r="AD44" s="72"/>
      <c r="AE44" s="72"/>
      <c r="AF44" s="72"/>
      <c r="AG44" s="72"/>
      <c r="AH44" s="72"/>
      <c r="AI44" s="72"/>
      <c r="AJ44" s="72"/>
      <c r="AK44" s="72"/>
      <c r="AL44" s="72"/>
      <c r="AM44" s="72"/>
      <c r="AN44" s="72"/>
      <c r="AO44" s="72"/>
      <c r="AP44" s="72"/>
      <c r="AQ44" s="72"/>
      <c r="AR44" s="72"/>
      <c r="AS44" s="72"/>
      <c r="AT44" s="72"/>
      <c r="AU44" s="72"/>
      <c r="AV44" s="72"/>
      <c r="AW44" s="72"/>
      <c r="AX44" s="72"/>
      <c r="AY44" s="72"/>
      <c r="AZ44" s="72"/>
      <c r="BA44" s="72"/>
      <c r="BB44" s="72"/>
      <c r="BC44" s="72"/>
      <c r="BD44" s="72"/>
      <c r="BE44" s="72"/>
      <c r="BF44" s="72"/>
      <c r="BG44" s="72"/>
      <c r="BH44" s="72"/>
      <c r="BI44" s="72"/>
      <c r="BJ44" s="72"/>
      <c r="BK44" s="72"/>
      <c r="BL44" s="72"/>
      <c r="BM44" s="26"/>
    </row>
    <row r="45" spans="1:65" s="1" customFormat="1" ht="40.049999999999997" customHeight="1" x14ac:dyDescent="0.3">
      <c r="A45" s="9"/>
      <c r="B45" s="25" t="s">
        <v>55</v>
      </c>
      <c r="C45" s="21" t="s">
        <v>4</v>
      </c>
      <c r="D45" s="21" t="s">
        <v>60</v>
      </c>
      <c r="E45" s="22"/>
      <c r="F45" s="23">
        <f>Project_Start+(7)*12</f>
        <v>45383</v>
      </c>
      <c r="G45" s="24">
        <v>7</v>
      </c>
      <c r="H45" s="19"/>
      <c r="I45" s="71"/>
      <c r="J45" s="72"/>
      <c r="K45" s="72"/>
      <c r="L45" s="72"/>
      <c r="M45" s="72"/>
      <c r="N45" s="72"/>
      <c r="O45" s="72"/>
      <c r="P45" s="72"/>
      <c r="Q45" s="72"/>
      <c r="R45" s="72"/>
      <c r="S45" s="72"/>
      <c r="T45" s="72"/>
      <c r="U45" s="72"/>
      <c r="V45" s="72"/>
      <c r="W45" s="72"/>
      <c r="X45" s="72"/>
      <c r="Y45" s="72"/>
      <c r="Z45" s="72"/>
      <c r="AA45" s="72"/>
      <c r="AB45" s="72"/>
      <c r="AC45" s="72"/>
      <c r="AD45" s="72"/>
      <c r="AE45" s="72"/>
      <c r="AF45" s="72"/>
      <c r="AG45" s="72"/>
      <c r="AH45" s="72"/>
      <c r="AI45" s="72"/>
      <c r="AJ45" s="72"/>
      <c r="AK45" s="72"/>
      <c r="AL45" s="72"/>
      <c r="AM45" s="72"/>
      <c r="AN45" s="72"/>
      <c r="AO45" s="72"/>
      <c r="AP45" s="72"/>
      <c r="AQ45" s="72"/>
      <c r="AR45" s="72"/>
      <c r="AS45" s="72"/>
      <c r="AT45" s="72"/>
      <c r="AU45" s="72"/>
      <c r="AV45" s="72"/>
      <c r="AW45" s="72"/>
      <c r="AX45" s="72"/>
      <c r="AY45" s="72"/>
      <c r="AZ45" s="72"/>
      <c r="BA45" s="72"/>
      <c r="BB45" s="72"/>
      <c r="BC45" s="72"/>
      <c r="BD45" s="72"/>
      <c r="BE45" s="72"/>
      <c r="BF45" s="72"/>
      <c r="BG45" s="72"/>
      <c r="BH45" s="72"/>
      <c r="BI45" s="72"/>
      <c r="BJ45" s="72"/>
      <c r="BK45" s="72"/>
      <c r="BL45" s="72"/>
      <c r="BM45" s="26"/>
    </row>
    <row r="46" spans="1:65" s="1" customFormat="1" ht="40.049999999999997" customHeight="1" x14ac:dyDescent="0.3">
      <c r="A46" s="9"/>
      <c r="B46" s="85"/>
      <c r="C46" s="21"/>
      <c r="D46" s="21"/>
      <c r="E46" s="22"/>
      <c r="F46" s="23"/>
      <c r="G46" s="24"/>
      <c r="H46" s="19"/>
      <c r="I46" s="71"/>
      <c r="J46" s="72"/>
      <c r="K46" s="72"/>
      <c r="L46" s="72"/>
      <c r="M46" s="72"/>
      <c r="N46" s="72"/>
      <c r="O46" s="72"/>
      <c r="P46" s="72"/>
      <c r="Q46" s="72"/>
      <c r="R46" s="72"/>
      <c r="S46" s="72"/>
      <c r="T46" s="72"/>
      <c r="U46" s="72"/>
      <c r="V46" s="72"/>
      <c r="W46" s="72"/>
      <c r="X46" s="72"/>
      <c r="Y46" s="72"/>
      <c r="Z46" s="72"/>
      <c r="AA46" s="72"/>
      <c r="AB46" s="72"/>
      <c r="AC46" s="72"/>
      <c r="AD46" s="72"/>
      <c r="AE46" s="72"/>
      <c r="AF46" s="72"/>
      <c r="AG46" s="72"/>
      <c r="AH46" s="72"/>
      <c r="AI46" s="72"/>
      <c r="AJ46" s="72"/>
      <c r="AK46" s="72"/>
      <c r="AL46" s="72"/>
      <c r="AM46" s="72"/>
      <c r="AN46" s="72"/>
      <c r="AO46" s="72"/>
      <c r="AP46" s="72"/>
      <c r="AQ46" s="72"/>
      <c r="AR46" s="72"/>
      <c r="AS46" s="72"/>
      <c r="AT46" s="72"/>
      <c r="AU46" s="72"/>
      <c r="AV46" s="72"/>
      <c r="AW46" s="72"/>
      <c r="AX46" s="72"/>
      <c r="AY46" s="72"/>
      <c r="AZ46" s="72"/>
      <c r="BA46" s="72"/>
      <c r="BB46" s="72"/>
      <c r="BC46" s="72"/>
      <c r="BD46" s="72"/>
      <c r="BE46" s="72"/>
      <c r="BF46" s="72"/>
      <c r="BG46" s="72"/>
      <c r="BH46" s="72"/>
      <c r="BI46" s="72"/>
      <c r="BJ46" s="72"/>
      <c r="BK46" s="72"/>
      <c r="BL46" s="72"/>
      <c r="BM46" s="26"/>
    </row>
    <row r="47" spans="1:65" s="1" customFormat="1" ht="40.049999999999997" customHeight="1" x14ac:dyDescent="0.3">
      <c r="A47" s="9"/>
      <c r="B47" s="25" t="s">
        <v>56</v>
      </c>
      <c r="C47" s="21" t="s">
        <v>5</v>
      </c>
      <c r="D47" s="21" t="s">
        <v>61</v>
      </c>
      <c r="E47" s="22"/>
      <c r="F47" s="23">
        <f>F45+G45</f>
        <v>45390</v>
      </c>
      <c r="G47" s="24">
        <v>7</v>
      </c>
      <c r="H47" s="19"/>
      <c r="I47" s="71"/>
      <c r="J47" s="72"/>
      <c r="K47" s="72"/>
      <c r="L47" s="72"/>
      <c r="M47" s="72"/>
      <c r="N47" s="72"/>
      <c r="O47" s="72"/>
      <c r="P47" s="72"/>
      <c r="Q47" s="72"/>
      <c r="R47" s="72"/>
      <c r="S47" s="72"/>
      <c r="T47" s="72"/>
      <c r="U47" s="72"/>
      <c r="V47" s="72"/>
      <c r="W47" s="72"/>
      <c r="X47" s="72"/>
      <c r="Y47" s="72"/>
      <c r="Z47" s="72"/>
      <c r="AA47" s="72"/>
      <c r="AB47" s="72"/>
      <c r="AC47" s="72"/>
      <c r="AD47" s="72"/>
      <c r="AE47" s="72"/>
      <c r="AF47" s="72"/>
      <c r="AG47" s="72"/>
      <c r="AH47" s="72"/>
      <c r="AI47" s="72"/>
      <c r="AJ47" s="72"/>
      <c r="AK47" s="72"/>
      <c r="AL47" s="72"/>
      <c r="AM47" s="72"/>
      <c r="AN47" s="72"/>
      <c r="AO47" s="72"/>
      <c r="AP47" s="72"/>
      <c r="AQ47" s="72"/>
      <c r="AR47" s="72"/>
      <c r="AS47" s="72"/>
      <c r="AT47" s="72"/>
      <c r="AU47" s="72"/>
      <c r="AV47" s="72"/>
      <c r="AW47" s="72"/>
      <c r="AX47" s="72"/>
      <c r="AY47" s="72"/>
      <c r="AZ47" s="72"/>
      <c r="BA47" s="72"/>
      <c r="BB47" s="72"/>
      <c r="BC47" s="72"/>
      <c r="BD47" s="72"/>
      <c r="BE47" s="72"/>
      <c r="BF47" s="72"/>
      <c r="BG47" s="72"/>
      <c r="BH47" s="72"/>
      <c r="BI47" s="72"/>
      <c r="BJ47" s="72"/>
      <c r="BK47" s="72"/>
      <c r="BL47" s="72"/>
      <c r="BM47" s="26"/>
    </row>
    <row r="48" spans="1:65" s="1" customFormat="1" ht="40.049999999999997" customHeight="1" x14ac:dyDescent="0.3">
      <c r="A48" s="9"/>
      <c r="B48" s="70" t="s">
        <v>63</v>
      </c>
      <c r="C48" s="21" t="s">
        <v>1</v>
      </c>
      <c r="D48" s="21" t="s">
        <v>59</v>
      </c>
      <c r="E48" s="22"/>
      <c r="F48" s="23">
        <f>Project_Start+(7)*15</f>
        <v>45404</v>
      </c>
      <c r="G48" s="24">
        <v>1</v>
      </c>
      <c r="H48" s="19"/>
      <c r="I48" s="71"/>
      <c r="J48" s="72"/>
      <c r="K48" s="72"/>
      <c r="L48" s="72"/>
      <c r="M48" s="72"/>
      <c r="N48" s="72"/>
      <c r="O48" s="72"/>
      <c r="P48" s="72"/>
      <c r="Q48" s="72"/>
      <c r="R48" s="72"/>
      <c r="S48" s="72"/>
      <c r="T48" s="72"/>
      <c r="U48" s="72"/>
      <c r="V48" s="72"/>
      <c r="W48" s="72"/>
      <c r="X48" s="72"/>
      <c r="Y48" s="72"/>
      <c r="Z48" s="72"/>
      <c r="AA48" s="72"/>
      <c r="AB48" s="72"/>
      <c r="AC48" s="72"/>
      <c r="AD48" s="72"/>
      <c r="AE48" s="72"/>
      <c r="AF48" s="72"/>
      <c r="AG48" s="72"/>
      <c r="AH48" s="72"/>
      <c r="AI48" s="72"/>
      <c r="AJ48" s="72"/>
      <c r="AK48" s="72"/>
      <c r="AL48" s="72"/>
      <c r="AM48" s="72"/>
      <c r="AN48" s="72"/>
      <c r="AO48" s="72"/>
      <c r="AP48" s="72"/>
      <c r="AQ48" s="72"/>
      <c r="AR48" s="72"/>
      <c r="AS48" s="72"/>
      <c r="AT48" s="72"/>
      <c r="AU48" s="72"/>
      <c r="AV48" s="72"/>
      <c r="AW48" s="72"/>
      <c r="AX48" s="72"/>
      <c r="AY48" s="72"/>
      <c r="AZ48" s="72"/>
      <c r="BA48" s="72"/>
      <c r="BB48" s="72"/>
      <c r="BC48" s="72"/>
      <c r="BD48" s="72"/>
      <c r="BE48" s="72"/>
      <c r="BF48" s="72"/>
      <c r="BG48" s="72"/>
      <c r="BH48" s="72"/>
      <c r="BI48" s="72"/>
      <c r="BJ48" s="72"/>
      <c r="BK48" s="72"/>
      <c r="BL48" s="72"/>
      <c r="BM48" s="26"/>
    </row>
    <row r="49" spans="1:65" s="1" customFormat="1" ht="40.049999999999997" customHeight="1" x14ac:dyDescent="0.3">
      <c r="A49" s="9"/>
      <c r="B49" s="25" t="s">
        <v>62</v>
      </c>
      <c r="C49" s="21" t="s">
        <v>5</v>
      </c>
      <c r="D49" s="21" t="s">
        <v>59</v>
      </c>
      <c r="E49" s="22"/>
      <c r="F49" s="23">
        <f>Project_Start+(7)*14</f>
        <v>45397</v>
      </c>
      <c r="G49" s="24">
        <v>3</v>
      </c>
      <c r="H49" s="19"/>
      <c r="I49" s="71"/>
      <c r="J49" s="72"/>
      <c r="K49" s="72"/>
      <c r="L49" s="72"/>
      <c r="M49" s="72"/>
      <c r="N49" s="72"/>
      <c r="O49" s="72"/>
      <c r="P49" s="72"/>
      <c r="Q49" s="72"/>
      <c r="R49" s="72"/>
      <c r="S49" s="72"/>
      <c r="T49" s="72"/>
      <c r="U49" s="72"/>
      <c r="V49" s="72"/>
      <c r="W49" s="72"/>
      <c r="X49" s="72"/>
      <c r="Y49" s="72"/>
      <c r="Z49" s="72"/>
      <c r="AA49" s="72"/>
      <c r="AB49" s="72"/>
      <c r="AC49" s="72"/>
      <c r="AD49" s="72"/>
      <c r="AE49" s="72"/>
      <c r="AF49" s="72"/>
      <c r="AG49" s="72"/>
      <c r="AH49" s="72"/>
      <c r="AI49" s="72"/>
      <c r="AJ49" s="72"/>
      <c r="AK49" s="72"/>
      <c r="AL49" s="72"/>
      <c r="AM49" s="72"/>
      <c r="AN49" s="72"/>
      <c r="AO49" s="72"/>
      <c r="AP49" s="72"/>
      <c r="AQ49" s="72"/>
      <c r="AR49" s="72"/>
      <c r="AS49" s="72"/>
      <c r="AT49" s="72"/>
      <c r="AU49" s="72"/>
      <c r="AV49" s="72"/>
      <c r="AW49" s="72"/>
      <c r="AX49" s="72"/>
      <c r="AY49" s="72"/>
      <c r="AZ49" s="72"/>
      <c r="BA49" s="72"/>
      <c r="BB49" s="72"/>
      <c r="BC49" s="72"/>
      <c r="BD49" s="72"/>
      <c r="BE49" s="72"/>
      <c r="BF49" s="72"/>
      <c r="BG49" s="72"/>
      <c r="BH49" s="72"/>
      <c r="BI49" s="72"/>
      <c r="BJ49" s="72"/>
      <c r="BK49" s="72"/>
      <c r="BL49" s="72"/>
      <c r="BM49" s="26"/>
    </row>
    <row r="50" spans="1:65" s="1" customFormat="1" ht="40.049999999999997" customHeight="1" x14ac:dyDescent="0.3">
      <c r="A50" s="10"/>
      <c r="B50" s="67"/>
      <c r="C50" s="52"/>
      <c r="D50" s="52"/>
      <c r="E50" s="30"/>
      <c r="F50" s="53"/>
      <c r="G50" s="54"/>
      <c r="H50" s="19"/>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26"/>
    </row>
    <row r="51" spans="1:65" ht="30" customHeight="1" x14ac:dyDescent="0.3">
      <c r="D51" s="4"/>
      <c r="G51" s="11"/>
      <c r="H51" s="3"/>
    </row>
    <row r="52" spans="1:65" ht="30" customHeight="1" x14ac:dyDescent="0.3">
      <c r="D52" s="5"/>
    </row>
  </sheetData>
  <mergeCells count="8">
    <mergeCell ref="X4:AA4"/>
    <mergeCell ref="AC4:AF4"/>
    <mergeCell ref="B2:H2"/>
    <mergeCell ref="I2:N2"/>
    <mergeCell ref="O2:T2"/>
    <mergeCell ref="I4:L4"/>
    <mergeCell ref="N4:Q4"/>
    <mergeCell ref="S4:V4"/>
  </mergeCells>
  <conditionalFormatting sqref="E9:E50">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50">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49">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50:BL50">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1">
    <dataValidation type="list" allowBlank="1" showInputMessage="1" showErrorMessage="1" sqref="C10:C49"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row marks the end of the Gantt milestone data. DO NOT enter anything in this row. _x000a_To add more items, insert new rows above this one._x000a_" sqref="A50"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37"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30480</xdr:colOff>
                    <xdr:row>7</xdr:row>
                    <xdr:rowOff>60960</xdr:rowOff>
                  </from>
                  <to>
                    <xdr:col>64</xdr:col>
                    <xdr:colOff>0</xdr:colOff>
                    <xdr:row>7</xdr:row>
                    <xdr:rowOff>243840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E9:E50</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I50:BL50</xm:sqref>
        </x14:conditionalFormatting>
        <x14:conditionalFormatting xmlns:xm="http://schemas.microsoft.com/office/excel/2006/main">
          <x14:cfRule type="iconSet" priority="27"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I10:BL49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09375" defaultRowHeight="13.8" x14ac:dyDescent="0.3"/>
  <cols>
    <col min="1" max="1" width="4.77734375" style="8" customWidth="1"/>
    <col min="2" max="2" width="2.77734375" style="8" customWidth="1"/>
    <col min="3" max="5" width="40.77734375" style="6" customWidth="1"/>
    <col min="6" max="6" width="2.77734375" style="6" customWidth="1"/>
    <col min="7" max="16384" width="9.109375" style="6"/>
  </cols>
  <sheetData>
    <row r="1" spans="1:13" s="7" customFormat="1" ht="28.5" x14ac:dyDescent="0.6">
      <c r="D1" s="60"/>
    </row>
    <row r="2" spans="1:13" ht="50.1" customHeight="1" x14ac:dyDescent="0.6">
      <c r="A2" s="7"/>
      <c r="B2" s="66"/>
      <c r="C2" s="83" t="s">
        <v>15</v>
      </c>
      <c r="D2" s="83"/>
      <c r="E2" s="83"/>
      <c r="F2" s="66"/>
      <c r="G2" s="7"/>
      <c r="H2" s="7"/>
      <c r="I2" s="7"/>
      <c r="J2" s="7"/>
      <c r="K2" s="7"/>
      <c r="L2" s="7"/>
      <c r="M2" s="7"/>
    </row>
    <row r="3" spans="1:13" ht="14.4" customHeight="1" x14ac:dyDescent="0.6">
      <c r="A3" s="7"/>
      <c r="B3" s="61"/>
      <c r="C3" s="62"/>
      <c r="D3" s="63"/>
      <c r="E3" s="61"/>
      <c r="F3" s="61"/>
      <c r="G3" s="7"/>
      <c r="H3" s="7"/>
      <c r="I3" s="7"/>
      <c r="J3" s="7"/>
      <c r="K3" s="7"/>
      <c r="L3" s="7"/>
      <c r="M3" s="7"/>
    </row>
    <row r="4" spans="1:13" s="8" customFormat="1" ht="67.05" customHeight="1" x14ac:dyDescent="0.5">
      <c r="A4" s="7"/>
      <c r="B4" s="61"/>
      <c r="C4" s="84" t="s">
        <v>16</v>
      </c>
      <c r="D4" s="84"/>
      <c r="E4" s="84"/>
      <c r="F4" s="61"/>
      <c r="G4" s="7"/>
      <c r="H4" s="7"/>
      <c r="I4" s="7"/>
      <c r="J4" s="7"/>
      <c r="K4" s="7"/>
      <c r="L4" s="7"/>
      <c r="M4" s="7"/>
    </row>
    <row r="5" spans="1:13" s="8" customFormat="1" ht="67.05" customHeight="1" x14ac:dyDescent="0.5">
      <c r="A5" s="7"/>
      <c r="B5" s="61"/>
      <c r="C5" s="84" t="s">
        <v>17</v>
      </c>
      <c r="D5" s="84"/>
      <c r="E5" s="84"/>
      <c r="F5" s="61"/>
      <c r="G5" s="7"/>
      <c r="H5" s="7"/>
      <c r="I5" s="7"/>
      <c r="J5" s="7"/>
      <c r="K5" s="7"/>
      <c r="L5" s="7"/>
      <c r="M5" s="7"/>
    </row>
    <row r="6" spans="1:13" ht="14.4" x14ac:dyDescent="0.3">
      <c r="A6" s="6"/>
      <c r="B6" s="64"/>
      <c r="C6" s="64"/>
      <c r="D6" s="65"/>
      <c r="E6" s="64"/>
      <c r="F6" s="64"/>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1b90368c-6d17-4b9b-812f-3dc68a6ef7b1" xsi:nil="true"/>
    <lcf76f155ced4ddcb4097134ff3c332f xmlns="4691e744-71ad-4859-b332-c98bb10d731e">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C1753DACE2CE745A1CFF301BEEAF2D1" ma:contentTypeVersion="11" ma:contentTypeDescription="Create a new document." ma:contentTypeScope="" ma:versionID="1168d719042a637dbed550168c2b6280">
  <xsd:schema xmlns:xsd="http://www.w3.org/2001/XMLSchema" xmlns:xs="http://www.w3.org/2001/XMLSchema" xmlns:p="http://schemas.microsoft.com/office/2006/metadata/properties" xmlns:ns2="4691e744-71ad-4859-b332-c98bb10d731e" xmlns:ns3="1b90368c-6d17-4b9b-812f-3dc68a6ef7b1" targetNamespace="http://schemas.microsoft.com/office/2006/metadata/properties" ma:root="true" ma:fieldsID="01de9e396e16189fd2d57de6d571aa72" ns2:_="" ns3:_="">
    <xsd:import namespace="4691e744-71ad-4859-b332-c98bb10d731e"/>
    <xsd:import namespace="1b90368c-6d17-4b9b-812f-3dc68a6ef7b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91e744-71ad-4859-b332-c98bb10d73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4715c62-ccfc-45dc-bd41-71cb468c89a3"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b90368c-6d17-4b9b-812f-3dc68a6ef7b1"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0b55cbb5-ca6b-4f15-9552-7b4d1c530064}" ma:internalName="TaxCatchAll" ma:showField="CatchAllData" ma:web="1b90368c-6d17-4b9b-812f-3dc68a6ef7b1">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A2ABA2-2AE7-458F-84A6-54746C92ACFB}">
  <ds:schemaRefs>
    <ds:schemaRef ds:uri="http://schemas.microsoft.com/sharepoint/v3/contenttype/forms"/>
  </ds:schemaRefs>
</ds:datastoreItem>
</file>

<file path=customXml/itemProps2.xml><?xml version="1.0" encoding="utf-8"?>
<ds:datastoreItem xmlns:ds="http://schemas.openxmlformats.org/officeDocument/2006/customXml" ds:itemID="{2D0FD509-FAA6-490F-8E99-57602ADB216E}">
  <ds:schemaRefs>
    <ds:schemaRef ds:uri="1b90368c-6d17-4b9b-812f-3dc68a6ef7b1"/>
    <ds:schemaRef ds:uri="http://purl.org/dc/dcmitype/"/>
    <ds:schemaRef ds:uri="http://schemas.microsoft.com/office/2006/documentManagement/types"/>
    <ds:schemaRef ds:uri="http://purl.org/dc/terms/"/>
    <ds:schemaRef ds:uri="http://schemas.openxmlformats.org/package/2006/metadata/core-properties"/>
    <ds:schemaRef ds:uri="http://schemas.microsoft.com/office/2006/metadata/properties"/>
    <ds:schemaRef ds:uri="http://purl.org/dc/elements/1.1/"/>
    <ds:schemaRef ds:uri="http://schemas.microsoft.com/office/infopath/2007/PartnerControls"/>
    <ds:schemaRef ds:uri="4691e744-71ad-4859-b332-c98bb10d731e"/>
    <ds:schemaRef ds:uri="http://www.w3.org/XML/1998/namespace"/>
  </ds:schemaRefs>
</ds:datastoreItem>
</file>

<file path=customXml/itemProps3.xml><?xml version="1.0" encoding="utf-8"?>
<ds:datastoreItem xmlns:ds="http://schemas.openxmlformats.org/officeDocument/2006/customXml" ds:itemID="{AB303D6F-8E8F-4A47-B105-43CA5DD4C0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91e744-71ad-4859-b332-c98bb10d731e"/>
    <ds:schemaRef ds:uri="1b90368c-6d17-4b9b-812f-3dc68a6ef7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Dark</vt:lpstr>
      <vt:lpstr>About</vt:lpstr>
      <vt:lpstr>Dark!Print_Titles</vt:lpstr>
      <vt:lpstr>Dark!Project_Start</vt:lpstr>
      <vt:lpstr>Dark!Scrolling_Increment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2023-01-31T06:46:07Z</dcterms:created>
  <dcterms:modified xsi:type="dcterms:W3CDTF">2024-01-11T16:41:27Z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0x0101001C1753DACE2CE745A1CFF301BEEAF2D1</vt:lpwstr>
  </property>
  <property fmtid="{D5CDD505-2E9C-101B-9397-08002B2CF9AE}" pid="3" name="MediaServiceImageTags">
    <vt:lpwstr/>
  </property>
</Properties>
</file>