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esqlabs.sharepoint.com/sites/QualityManagement/Freigegebene Dokumente/Level 4 Work Instructions/Data Templates/"/>
    </mc:Choice>
  </mc:AlternateContent>
  <xr:revisionPtr revIDLastSave="105" documentId="8_{32D88237-F3CB-4778-A0D6-D5EEF8576A81}" xr6:coauthVersionLast="47" xr6:coauthVersionMax="47" xr10:uidLastSave="{0AA9A54A-96BA-444D-A6E5-1BA1212748E0}"/>
  <bookViews>
    <workbookView xWindow="-98" yWindow="-98" windowWidth="28996" windowHeight="15675" activeTab="1" xr2:uid="{BD100792-66DE-42FA-AA26-60DC91D43834}"/>
  </bookViews>
  <sheets>
    <sheet name="&lt;Study Id 1&gt;" sheetId="5" r:id="rId1"/>
    <sheet name="Laskin 1982.Group A" sheetId="8" r:id="rId2"/>
    <sheet name="MetaInfo" sheetId="7"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 i="7" l="1"/>
</calcChain>
</file>

<file path=xl/sharedStrings.xml><?xml version="1.0" encoding="utf-8"?>
<sst xmlns="http://schemas.openxmlformats.org/spreadsheetml/2006/main" count="277" uniqueCount="105">
  <si>
    <t>Study Id</t>
  </si>
  <si>
    <t>Organ</t>
  </si>
  <si>
    <t>Compartment</t>
  </si>
  <si>
    <t>Species</t>
  </si>
  <si>
    <t>Gender</t>
  </si>
  <si>
    <t>Dose</t>
  </si>
  <si>
    <t>Molecule</t>
  </si>
  <si>
    <t>Route</t>
  </si>
  <si>
    <t>Group Id</t>
  </si>
  <si>
    <t>Population</t>
  </si>
  <si>
    <t>Weight [kg]</t>
  </si>
  <si>
    <t>Height [cm]</t>
  </si>
  <si>
    <t>Age [year(s)]</t>
  </si>
  <si>
    <t>Time</t>
  </si>
  <si>
    <t>Time unit</t>
  </si>
  <si>
    <t>Measurement</t>
  </si>
  <si>
    <t>Measurement unit</t>
  </si>
  <si>
    <t>Error</t>
  </si>
  <si>
    <t>Molecular Weight</t>
  </si>
  <si>
    <t>Subject Id</t>
  </si>
  <si>
    <t>001-002</t>
  </si>
  <si>
    <t>Venous Blood</t>
  </si>
  <si>
    <t>PLASMA</t>
  </si>
  <si>
    <t>Human</t>
  </si>
  <si>
    <t>MALE</t>
  </si>
  <si>
    <t>Glucose</t>
  </si>
  <si>
    <t>h</t>
  </si>
  <si>
    <t>mmol/l</t>
  </si>
  <si>
    <t>ESQ-ID-001</t>
  </si>
  <si>
    <t>Dapa 5 mg QD</t>
  </si>
  <si>
    <t>po</t>
  </si>
  <si>
    <t>LLOQ</t>
  </si>
  <si>
    <t>Study</t>
  </si>
  <si>
    <t>Reference</t>
  </si>
  <si>
    <t>Grouping</t>
  </si>
  <si>
    <t>Compound/Analyte</t>
  </si>
  <si>
    <t>Data type</t>
  </si>
  <si>
    <t>Source</t>
  </si>
  <si>
    <t>Comment PK</t>
  </si>
  <si>
    <t>Dose free API</t>
  </si>
  <si>
    <t>Dose Unit</t>
  </si>
  <si>
    <t>Times of Administration</t>
  </si>
  <si>
    <t>Times Unit</t>
  </si>
  <si>
    <t>Comment Regimen</t>
  </si>
  <si>
    <t>Administered form</t>
  </si>
  <si>
    <t>Formulation type</t>
  </si>
  <si>
    <t>Infusion duration [min]</t>
  </si>
  <si>
    <t>Water volume ingested for drug intake [mL]</t>
  </si>
  <si>
    <t>Comment on administration/formulation</t>
  </si>
  <si>
    <t>Fasted/Fed state</t>
  </si>
  <si>
    <t>Duration of fasting before drug administration [h]</t>
  </si>
  <si>
    <t>Duration of fasting after drug administration [h]</t>
  </si>
  <si>
    <t>Comment on food intake</t>
  </si>
  <si>
    <t>N</t>
  </si>
  <si>
    <t>N female</t>
  </si>
  <si>
    <t>Avg</t>
  </si>
  <si>
    <t>AvgUnit</t>
  </si>
  <si>
    <t>AvgType</t>
  </si>
  <si>
    <t>Var</t>
  </si>
  <si>
    <t>VarUnit</t>
  </si>
  <si>
    <t>VarType</t>
  </si>
  <si>
    <t>Min</t>
  </si>
  <si>
    <t>Max</t>
  </si>
  <si>
    <t>Ethnicity or country</t>
  </si>
  <si>
    <t>Comment Population</t>
  </si>
  <si>
    <t>Plasma</t>
  </si>
  <si>
    <t>Aggregated</t>
  </si>
  <si>
    <t>PK properties</t>
  </si>
  <si>
    <t>DOSING REGIMEN</t>
  </si>
  <si>
    <t>Details on administration/formulation</t>
  </si>
  <si>
    <t>Food</t>
  </si>
  <si>
    <t>Total</t>
  </si>
  <si>
    <t xml:space="preserve">Age </t>
  </si>
  <si>
    <t xml:space="preserve">Height </t>
  </si>
  <si>
    <t xml:space="preserve">BMI </t>
  </si>
  <si>
    <t xml:space="preserve">BSA </t>
  </si>
  <si>
    <t>Lam 2003</t>
  </si>
  <si>
    <t>https://www.ncbi.nlm.nih.gov/pubmed/14551182</t>
  </si>
  <si>
    <t>Midazolam before Ketoconazole</t>
  </si>
  <si>
    <t>Midazolam</t>
  </si>
  <si>
    <t>Fig.1; Table I+II</t>
  </si>
  <si>
    <t>mg</t>
  </si>
  <si>
    <t>PO</t>
  </si>
  <si>
    <t>SD</t>
  </si>
  <si>
    <t>midazolam hydrochloride</t>
  </si>
  <si>
    <t>midazolam oral solution</t>
  </si>
  <si>
    <t>The midazolam oral formulation was prepared as a 1:1 mixture of injectable midazolam hydrochloride and flavored, dye-free syrup.</t>
  </si>
  <si>
    <t>fasted</t>
  </si>
  <si>
    <t>overnight fast</t>
  </si>
  <si>
    <t>2</t>
  </si>
  <si>
    <t>years</t>
  </si>
  <si>
    <t>arith. Mean</t>
  </si>
  <si>
    <t>arith. SD</t>
  </si>
  <si>
    <t>kg</t>
  </si>
  <si>
    <t>m</t>
  </si>
  <si>
    <t>21 Caucasian, 18 Hispanic and 1 African American</t>
  </si>
  <si>
    <t>Demographic data displayed are of all participants (N=40). However, there were no significant differences in these demographic parameters among the four parallel groups. The subjects did not receive any medications, including known enzyme inhibitors or inducers of CYP3A4. Oral or intradermal contraceptives were also not allowed. Subjects were instructed to refrain from tobacco, alcohol, and prescription and nonprescription medications during the entire study. Caffeine was restricted from 48 hours prior to and until 24 hours after oral midazolam administration.</t>
  </si>
  <si>
    <t>See https://github.com/Open-Systems-Pharmacology/Database-for-observed-data/raw/master/obsDataPK_OSP_DISL.docx for specifications</t>
  </si>
  <si>
    <t>MexicanAmericanWhite_NHANES_1997</t>
  </si>
  <si>
    <t>Laskin 1982.Group A</t>
  </si>
  <si>
    <t>PeripheralVenousBlood</t>
  </si>
  <si>
    <t>2.5 mg/kg</t>
  </si>
  <si>
    <t>Aciclovir</t>
  </si>
  <si>
    <t>mg/l</t>
  </si>
  <si>
    <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</si>
</sst>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0000"/>
      <name val="Calibri"/>
      <family val="2"/>
      <scheme val="minor"/>
    </font>
    <font>
      <sz val="11"/>
      <name val="Calibri"/>
      <family val="2"/>
      <scheme val="minor"/>
    </font>
    <font>
      <sz val="11"/>
      <color theme="1"/>
      <name val="Calibri"/>
      <family val="2"/>
      <scheme val="minor"/>
    </font>
    <font>
      <b/>
      <sz val="10"/>
      <color theme="1"/>
      <name val="Arial"/>
      <family val="2"/>
    </font>
    <font>
      <b/>
      <sz val="10"/>
      <name val="Arial"/>
      <family val="2"/>
    </font>
    <font>
      <sz val="10"/>
      <color theme="1"/>
      <name val="Arial"/>
      <family val="2"/>
    </font>
    <font>
      <sz val="10"/>
      <name val="Arial"/>
      <family val="2"/>
    </font>
    <font>
      <sz val="11"/>
      <name val="Arial"/>
    </font>
  </fonts>
  <fills count="10">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4"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0" fontId="3" fillId="0" borderId="0"/>
  </cellStyleXfs>
  <cellXfs count="44">
    <xf numFmtId="0" fontId="0" fillId="0" borderId="0" xfId="0"/>
    <xf numFmtId="0" fontId="1" fillId="0" borderId="0" xfId="0" applyFont="1"/>
    <xf numFmtId="0" fontId="2" fillId="0" borderId="0" xfId="0" applyFont="1"/>
    <xf numFmtId="2" fontId="0" fillId="0" borderId="0" xfId="0" applyNumberFormat="1"/>
    <xf numFmtId="49" fontId="4" fillId="0" borderId="1" xfId="1" applyNumberFormat="1" applyFont="1" applyBorder="1" applyAlignment="1">
      <alignment horizontal="left"/>
    </xf>
    <xf numFmtId="2" fontId="5" fillId="0" borderId="1" xfId="1" applyNumberFormat="1" applyFont="1" applyBorder="1" applyAlignment="1">
      <alignment horizontal="left"/>
    </xf>
    <xf numFmtId="0" fontId="4" fillId="2" borderId="1" xfId="1" applyFont="1" applyFill="1" applyBorder="1" applyAlignment="1">
      <alignment horizontal="left"/>
    </xf>
    <xf numFmtId="0" fontId="4" fillId="3" borderId="1" xfId="1" applyFont="1" applyFill="1" applyBorder="1" applyAlignment="1">
      <alignment horizontal="left"/>
    </xf>
    <xf numFmtId="0" fontId="4" fillId="4" borderId="1" xfId="1" applyFont="1" applyFill="1" applyBorder="1" applyAlignment="1">
      <alignment horizontal="left"/>
    </xf>
    <xf numFmtId="2" fontId="4" fillId="4" borderId="1" xfId="1" applyNumberFormat="1" applyFont="1" applyFill="1" applyBorder="1" applyAlignment="1">
      <alignment horizontal="left"/>
    </xf>
    <xf numFmtId="0" fontId="4" fillId="5" borderId="1" xfId="1" applyFont="1" applyFill="1" applyBorder="1" applyAlignment="1">
      <alignment horizontal="left"/>
    </xf>
    <xf numFmtId="0" fontId="4" fillId="5" borderId="1" xfId="1" applyFont="1" applyFill="1" applyBorder="1" applyAlignment="1">
      <alignment horizontal="right"/>
    </xf>
    <xf numFmtId="0" fontId="4" fillId="6" borderId="1" xfId="1" applyFont="1" applyFill="1" applyBorder="1" applyAlignment="1">
      <alignment horizontal="left"/>
    </xf>
    <xf numFmtId="0" fontId="4" fillId="6" borderId="1" xfId="1" applyFont="1" applyFill="1" applyBorder="1" applyAlignment="1">
      <alignment horizontal="right"/>
    </xf>
    <xf numFmtId="49" fontId="4" fillId="6" borderId="1" xfId="1" applyNumberFormat="1" applyFont="1" applyFill="1" applyBorder="1" applyAlignment="1">
      <alignment horizontal="right"/>
    </xf>
    <xf numFmtId="0" fontId="4" fillId="7" borderId="0" xfId="0" applyFont="1" applyFill="1" applyAlignment="1">
      <alignment horizontal="center"/>
    </xf>
    <xf numFmtId="0" fontId="4" fillId="8" borderId="1" xfId="1" applyFont="1" applyFill="1" applyBorder="1" applyAlignment="1">
      <alignment horizontal="left"/>
    </xf>
    <xf numFmtId="0" fontId="4" fillId="9" borderId="1" xfId="1" applyFont="1" applyFill="1" applyBorder="1" applyAlignment="1">
      <alignment horizontal="left"/>
    </xf>
    <xf numFmtId="0" fontId="4" fillId="8" borderId="0" xfId="1" applyFont="1" applyFill="1" applyAlignment="1">
      <alignment horizontal="left"/>
    </xf>
    <xf numFmtId="0" fontId="6" fillId="9" borderId="0" xfId="0" applyFont="1" applyFill="1" applyAlignment="1">
      <alignment horizontal="left"/>
    </xf>
    <xf numFmtId="0" fontId="6" fillId="0" borderId="0" xfId="0" applyFont="1" applyAlignment="1">
      <alignment horizontal="left"/>
    </xf>
    <xf numFmtId="49" fontId="6" fillId="0" borderId="0" xfId="0" applyNumberFormat="1" applyFont="1" applyAlignment="1">
      <alignment horizontal="left"/>
    </xf>
    <xf numFmtId="2" fontId="7" fillId="0" borderId="0" xfId="0" applyNumberFormat="1" applyFont="1" applyAlignment="1">
      <alignment horizontal="left"/>
    </xf>
    <xf numFmtId="0" fontId="6" fillId="2" borderId="0" xfId="0" applyFont="1" applyFill="1" applyAlignment="1">
      <alignment horizontal="left"/>
    </xf>
    <xf numFmtId="0" fontId="4" fillId="5" borderId="0" xfId="0" applyFont="1" applyFill="1" applyAlignment="1">
      <alignment horizontal="center"/>
    </xf>
    <xf numFmtId="0" fontId="6" fillId="7" borderId="0" xfId="0" applyFont="1" applyFill="1" applyAlignment="1">
      <alignment horizontal="left"/>
    </xf>
    <xf numFmtId="0" fontId="4" fillId="8" borderId="0" xfId="0" applyFont="1" applyFill="1" applyAlignment="1">
      <alignment horizontal="left"/>
    </xf>
    <xf numFmtId="0" fontId="6" fillId="8" borderId="0" xfId="0" applyFont="1" applyFill="1" applyAlignment="1">
      <alignment horizontal="left"/>
    </xf>
    <xf numFmtId="0" fontId="6" fillId="3" borderId="0" xfId="0" applyFont="1" applyFill="1" applyAlignment="1">
      <alignment horizontal="left"/>
    </xf>
    <xf numFmtId="0" fontId="6" fillId="4" borderId="0" xfId="0" applyFont="1" applyFill="1" applyAlignment="1">
      <alignment horizontal="left"/>
    </xf>
    <xf numFmtId="2" fontId="6" fillId="4" borderId="0" xfId="0" applyNumberFormat="1" applyFont="1" applyFill="1" applyAlignment="1">
      <alignment horizontal="left"/>
    </xf>
    <xf numFmtId="0" fontId="6" fillId="5" borderId="0" xfId="0" applyFont="1" applyFill="1" applyAlignment="1">
      <alignment horizontal="left"/>
    </xf>
    <xf numFmtId="0" fontId="6" fillId="5" borderId="0" xfId="0" applyFont="1" applyFill="1" applyAlignment="1">
      <alignment horizontal="right"/>
    </xf>
    <xf numFmtId="0" fontId="6" fillId="6" borderId="0" xfId="0" applyFont="1" applyFill="1" applyAlignment="1">
      <alignment horizontal="left"/>
    </xf>
    <xf numFmtId="0" fontId="6" fillId="6" borderId="0" xfId="0" applyFont="1" applyFill="1" applyAlignment="1">
      <alignment horizontal="right"/>
    </xf>
    <xf numFmtId="49" fontId="6" fillId="6" borderId="0" xfId="0" applyNumberFormat="1" applyFont="1" applyFill="1" applyAlignment="1">
      <alignment horizontal="right"/>
    </xf>
    <xf numFmtId="1" fontId="6" fillId="8" borderId="0" xfId="0" applyNumberFormat="1" applyFont="1" applyFill="1" applyAlignment="1">
      <alignment horizontal="left"/>
    </xf>
    <xf numFmtId="0" fontId="4" fillId="8" borderId="0" xfId="0" applyFont="1" applyFill="1" applyAlignment="1">
      <alignment horizontal="center"/>
    </xf>
    <xf numFmtId="0" fontId="4" fillId="9" borderId="0" xfId="0" applyFont="1" applyFill="1" applyAlignment="1">
      <alignment horizontal="center"/>
    </xf>
    <xf numFmtId="0" fontId="4" fillId="3" borderId="0" xfId="0" applyFont="1" applyFill="1" applyAlignment="1">
      <alignment horizontal="center"/>
    </xf>
    <xf numFmtId="0" fontId="4" fillId="4" borderId="0" xfId="0" applyFont="1" applyFill="1" applyAlignment="1">
      <alignment horizontal="center"/>
    </xf>
    <xf numFmtId="0" fontId="4" fillId="5" borderId="0" xfId="0" applyFont="1" applyFill="1" applyAlignment="1">
      <alignment horizontal="center"/>
    </xf>
    <xf numFmtId="0" fontId="4" fillId="6" borderId="0" xfId="0" applyFont="1" applyFill="1" applyAlignment="1">
      <alignment horizontal="center"/>
    </xf>
    <xf numFmtId="0" fontId="8" fillId="0" borderId="0" xfId="0" applyFont="1"/>
  </cellXfs>
  <cellStyles count="2">
    <cellStyle name="Normal" xfId="0" builtinId="0"/>
    <cellStyle name="Normal 2" xfId="1" xr:uid="{FBF1C9A9-AE8C-48BC-98CF-4D21EF64E68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2BA2D-3E1C-441B-963F-68E8C45EAA2D}">
  <dimension ref="A1:U2"/>
  <sheetViews>
    <sheetView zoomScale="112" workbookViewId="0">
      <selection activeCell="B7" sqref="A1:XFD1048576"/>
    </sheetView>
  </sheetViews>
  <sheetFormatPr defaultRowHeight="14.25" x14ac:dyDescent="0.45"/>
  <cols>
    <col min="1" max="1" width="10.19921875" bestFit="1" customWidth="1"/>
    <col min="2" max="2" width="9.53125" bestFit="1" customWidth="1"/>
    <col min="3" max="3" width="6.265625" bestFit="1" customWidth="1"/>
    <col min="4" max="4" width="13.46484375" bestFit="1" customWidth="1"/>
    <col min="5" max="5" width="7.73046875" bestFit="1" customWidth="1"/>
    <col min="6" max="6" width="7.53125" bestFit="1" customWidth="1"/>
    <col min="7" max="7" width="12.73046875" bestFit="1" customWidth="1"/>
    <col min="8" max="8" width="9.265625" bestFit="1" customWidth="1"/>
    <col min="9" max="9" width="16.06640625" bestFit="1" customWidth="1"/>
    <col min="10" max="10" width="8.46484375" bestFit="1" customWidth="1"/>
    <col min="11" max="11" width="9" bestFit="1" customWidth="1"/>
    <col min="12" max="12" width="20.265625" bestFit="1" customWidth="1"/>
    <col min="13" max="13" width="20.265625" customWidth="1"/>
    <col min="14" max="14" width="12.73046875" bestFit="1" customWidth="1"/>
    <col min="15" max="15" width="12.73046875" customWidth="1"/>
    <col min="16" max="16" width="6.265625" bestFit="1" customWidth="1"/>
    <col min="17" max="17" width="8.53125" bestFit="1" customWidth="1"/>
    <col min="18" max="18" width="34.19921875" bestFit="1" customWidth="1"/>
    <col min="19" max="20" width="11.265625" bestFit="1" customWidth="1"/>
    <col min="21" max="21" width="12.46484375" bestFit="1" customWidth="1"/>
  </cols>
  <sheetData>
    <row r="1" spans="1:21" x14ac:dyDescent="0.45">
      <c r="A1" s="1" t="s">
        <v>0</v>
      </c>
      <c r="B1" s="1" t="s">
        <v>19</v>
      </c>
      <c r="C1" s="1" t="s">
        <v>1</v>
      </c>
      <c r="D1" s="1" t="s">
        <v>2</v>
      </c>
      <c r="E1" s="1" t="s">
        <v>3</v>
      </c>
      <c r="F1" s="1" t="s">
        <v>4</v>
      </c>
      <c r="G1" s="1" t="s">
        <v>5</v>
      </c>
      <c r="H1" s="1" t="s">
        <v>6</v>
      </c>
      <c r="I1" s="1" t="s">
        <v>18</v>
      </c>
      <c r="J1" s="1" t="s">
        <v>13</v>
      </c>
      <c r="K1" s="1" t="s">
        <v>14</v>
      </c>
      <c r="L1" s="2" t="s">
        <v>15</v>
      </c>
      <c r="M1" s="2" t="s">
        <v>16</v>
      </c>
      <c r="N1" s="2" t="s">
        <v>17</v>
      </c>
      <c r="O1" s="2" t="s">
        <v>31</v>
      </c>
      <c r="P1" s="1" t="s">
        <v>7</v>
      </c>
      <c r="Q1" s="1" t="s">
        <v>8</v>
      </c>
      <c r="R1" s="1" t="s">
        <v>9</v>
      </c>
      <c r="S1" s="1" t="s">
        <v>10</v>
      </c>
      <c r="T1" s="1" t="s">
        <v>11</v>
      </c>
      <c r="U1" s="1" t="s">
        <v>12</v>
      </c>
    </row>
    <row r="2" spans="1:21" x14ac:dyDescent="0.45">
      <c r="A2" t="s">
        <v>28</v>
      </c>
      <c r="B2" t="s">
        <v>20</v>
      </c>
      <c r="C2" t="s">
        <v>21</v>
      </c>
      <c r="D2" t="s">
        <v>22</v>
      </c>
      <c r="E2" t="s">
        <v>23</v>
      </c>
      <c r="F2" t="s">
        <v>24</v>
      </c>
      <c r="G2" t="s">
        <v>29</v>
      </c>
      <c r="H2" t="s">
        <v>25</v>
      </c>
      <c r="I2">
        <v>180</v>
      </c>
      <c r="J2" s="3">
        <v>0</v>
      </c>
      <c r="K2" t="s">
        <v>26</v>
      </c>
      <c r="L2">
        <v>4.8</v>
      </c>
      <c r="M2" t="s">
        <v>27</v>
      </c>
      <c r="N2">
        <v>0.3</v>
      </c>
      <c r="O2">
        <v>0.01</v>
      </c>
      <c r="P2" t="s">
        <v>30</v>
      </c>
      <c r="R2" t="s">
        <v>98</v>
      </c>
      <c r="S2">
        <v>153</v>
      </c>
      <c r="T2">
        <v>82.5</v>
      </c>
      <c r="U2">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774B0-33BA-4040-B2FA-ABDE6C1AB01C}">
  <dimension ref="A1:U12"/>
  <sheetViews>
    <sheetView tabSelected="1" workbookViewId="0">
      <selection activeCell="A2" sqref="A2"/>
    </sheetView>
  </sheetViews>
  <sheetFormatPr defaultRowHeight="14.25" x14ac:dyDescent="0.45"/>
  <cols>
    <col min="1" max="1" width="10.19921875" bestFit="1" customWidth="1"/>
    <col min="2" max="2" width="9.53125" bestFit="1" customWidth="1"/>
    <col min="3" max="3" width="11.46484375" bestFit="1" customWidth="1"/>
    <col min="4" max="4" width="13.46484375" bestFit="1" customWidth="1"/>
    <col min="5" max="5" width="7.73046875" bestFit="1" customWidth="1"/>
    <col min="6" max="6" width="7.53125" bestFit="1" customWidth="1"/>
    <col min="7" max="7" width="12.73046875" bestFit="1" customWidth="1"/>
    <col min="8" max="8" width="9.265625" bestFit="1" customWidth="1"/>
    <col min="9" max="9" width="16.06640625" bestFit="1" customWidth="1"/>
    <col min="10" max="10" width="8.46484375" bestFit="1" customWidth="1"/>
    <col min="11" max="11" width="9" bestFit="1" customWidth="1"/>
    <col min="12" max="12" width="20.265625" bestFit="1" customWidth="1"/>
    <col min="13" max="13" width="20.265625" customWidth="1"/>
    <col min="14" max="14" width="12.73046875" bestFit="1" customWidth="1"/>
    <col min="15" max="15" width="12.73046875" customWidth="1"/>
    <col min="16" max="16" width="6.265625" bestFit="1" customWidth="1"/>
    <col min="17" max="17" width="8.53125" bestFit="1" customWidth="1"/>
    <col min="18" max="18" width="34.19921875" bestFit="1" customWidth="1"/>
    <col min="19" max="20" width="11.265625" bestFit="1" customWidth="1"/>
    <col min="21" max="21" width="12.46484375" bestFit="1" customWidth="1"/>
  </cols>
  <sheetData>
    <row r="1" spans="1:21" x14ac:dyDescent="0.45">
      <c r="A1" s="1" t="s">
        <v>0</v>
      </c>
      <c r="B1" s="1" t="s">
        <v>19</v>
      </c>
      <c r="C1" s="1" t="s">
        <v>1</v>
      </c>
      <c r="D1" s="1" t="s">
        <v>2</v>
      </c>
      <c r="E1" s="1" t="s">
        <v>3</v>
      </c>
      <c r="F1" s="1" t="s">
        <v>4</v>
      </c>
      <c r="G1" s="1" t="s">
        <v>5</v>
      </c>
      <c r="H1" s="1" t="s">
        <v>6</v>
      </c>
      <c r="I1" s="1" t="s">
        <v>18</v>
      </c>
      <c r="J1" s="1" t="s">
        <v>13</v>
      </c>
      <c r="K1" s="1" t="s">
        <v>14</v>
      </c>
      <c r="L1" s="2" t="s">
        <v>15</v>
      </c>
      <c r="M1" s="2" t="s">
        <v>16</v>
      </c>
      <c r="N1" s="2" t="s">
        <v>17</v>
      </c>
      <c r="O1" s="2" t="s">
        <v>31</v>
      </c>
      <c r="P1" s="1" t="s">
        <v>7</v>
      </c>
      <c r="Q1" s="1" t="s">
        <v>8</v>
      </c>
      <c r="R1" s="1" t="s">
        <v>9</v>
      </c>
      <c r="S1" s="1" t="s">
        <v>10</v>
      </c>
      <c r="T1" s="1" t="s">
        <v>11</v>
      </c>
      <c r="U1" s="1" t="s">
        <v>12</v>
      </c>
    </row>
    <row r="2" spans="1:21" x14ac:dyDescent="0.45">
      <c r="A2" t="s">
        <v>99</v>
      </c>
      <c r="B2">
        <v>1</v>
      </c>
      <c r="C2" t="s">
        <v>100</v>
      </c>
      <c r="D2" t="s">
        <v>65</v>
      </c>
      <c r="E2" t="s">
        <v>23</v>
      </c>
      <c r="F2" t="s">
        <v>24</v>
      </c>
      <c r="G2" t="s">
        <v>101</v>
      </c>
      <c r="H2" t="s">
        <v>102</v>
      </c>
      <c r="I2">
        <v>225.21</v>
      </c>
      <c r="J2" s="43">
        <v>0.27272730000000001</v>
      </c>
      <c r="K2" t="s">
        <v>26</v>
      </c>
      <c r="L2" s="43">
        <v>2.3702990000000002</v>
      </c>
      <c r="M2" t="s">
        <v>103</v>
      </c>
      <c r="N2" s="43"/>
      <c r="P2" t="s">
        <v>104</v>
      </c>
    </row>
    <row r="3" spans="1:21" x14ac:dyDescent="0.45">
      <c r="A3" t="s">
        <v>99</v>
      </c>
      <c r="B3">
        <v>1</v>
      </c>
      <c r="C3" t="s">
        <v>100</v>
      </c>
      <c r="D3" t="s">
        <v>65</v>
      </c>
      <c r="E3" t="s">
        <v>23</v>
      </c>
      <c r="F3" t="s">
        <v>24</v>
      </c>
      <c r="G3" t="s">
        <v>101</v>
      </c>
      <c r="H3" t="s">
        <v>102</v>
      </c>
      <c r="I3">
        <v>225.21</v>
      </c>
      <c r="J3" s="43">
        <v>0.48484850000000002</v>
      </c>
      <c r="K3" t="s">
        <v>26</v>
      </c>
      <c r="L3" s="43">
        <v>2.9463979999999999</v>
      </c>
      <c r="M3" t="s">
        <v>103</v>
      </c>
      <c r="N3" s="43">
        <v>1.2268330000000001</v>
      </c>
      <c r="P3" t="s">
        <v>104</v>
      </c>
    </row>
    <row r="4" spans="1:21" x14ac:dyDescent="0.45">
      <c r="A4" t="s">
        <v>99</v>
      </c>
      <c r="B4">
        <v>1</v>
      </c>
      <c r="C4" t="s">
        <v>100</v>
      </c>
      <c r="D4" t="s">
        <v>65</v>
      </c>
      <c r="E4" t="s">
        <v>23</v>
      </c>
      <c r="F4" t="s">
        <v>24</v>
      </c>
      <c r="G4" t="s">
        <v>101</v>
      </c>
      <c r="H4" t="s">
        <v>102</v>
      </c>
      <c r="I4">
        <v>225.21</v>
      </c>
      <c r="J4" s="43">
        <v>0.75757580000000002</v>
      </c>
      <c r="K4" t="s">
        <v>26</v>
      </c>
      <c r="L4" s="43">
        <v>3.0774360000000001</v>
      </c>
      <c r="M4" t="s">
        <v>103</v>
      </c>
      <c r="N4" s="43">
        <v>1.2813950000000001</v>
      </c>
      <c r="P4" t="s">
        <v>104</v>
      </c>
    </row>
    <row r="5" spans="1:21" x14ac:dyDescent="0.45">
      <c r="A5" t="s">
        <v>99</v>
      </c>
      <c r="B5">
        <v>1</v>
      </c>
      <c r="C5" t="s">
        <v>100</v>
      </c>
      <c r="D5" t="s">
        <v>65</v>
      </c>
      <c r="E5" t="s">
        <v>23</v>
      </c>
      <c r="F5" t="s">
        <v>24</v>
      </c>
      <c r="G5" t="s">
        <v>101</v>
      </c>
      <c r="H5" t="s">
        <v>102</v>
      </c>
      <c r="I5">
        <v>225.21</v>
      </c>
      <c r="J5" s="43">
        <v>1.1515150000000001</v>
      </c>
      <c r="K5" t="s">
        <v>26</v>
      </c>
      <c r="L5" s="43">
        <v>3.0774360000000001</v>
      </c>
      <c r="M5" t="s">
        <v>103</v>
      </c>
      <c r="N5" s="43">
        <v>1.8176890000000001</v>
      </c>
      <c r="P5" t="s">
        <v>104</v>
      </c>
    </row>
    <row r="6" spans="1:21" x14ac:dyDescent="0.45">
      <c r="A6" t="s">
        <v>99</v>
      </c>
      <c r="B6">
        <v>1</v>
      </c>
      <c r="C6" t="s">
        <v>100</v>
      </c>
      <c r="D6" t="s">
        <v>65</v>
      </c>
      <c r="E6" t="s">
        <v>23</v>
      </c>
      <c r="F6" t="s">
        <v>24</v>
      </c>
      <c r="G6" t="s">
        <v>101</v>
      </c>
      <c r="H6" t="s">
        <v>102</v>
      </c>
      <c r="I6">
        <v>225.21</v>
      </c>
      <c r="J6" s="43">
        <v>1.606061</v>
      </c>
      <c r="K6" t="s">
        <v>26</v>
      </c>
      <c r="L6" s="43">
        <v>2.1727400000000001</v>
      </c>
      <c r="M6" t="s">
        <v>103</v>
      </c>
      <c r="N6" s="43"/>
      <c r="P6" t="s">
        <v>104</v>
      </c>
    </row>
    <row r="7" spans="1:21" x14ac:dyDescent="0.45">
      <c r="A7" t="s">
        <v>99</v>
      </c>
      <c r="B7">
        <v>1</v>
      </c>
      <c r="C7" t="s">
        <v>100</v>
      </c>
      <c r="D7" t="s">
        <v>65</v>
      </c>
      <c r="E7" t="s">
        <v>23</v>
      </c>
      <c r="F7" t="s">
        <v>24</v>
      </c>
      <c r="G7" t="s">
        <v>101</v>
      </c>
      <c r="H7" t="s">
        <v>102</v>
      </c>
      <c r="I7">
        <v>225.21</v>
      </c>
      <c r="J7" s="43">
        <v>1.969697</v>
      </c>
      <c r="K7" t="s">
        <v>26</v>
      </c>
      <c r="L7" s="43">
        <v>1.9347019999999999</v>
      </c>
      <c r="M7" t="s">
        <v>103</v>
      </c>
      <c r="N7" s="43"/>
      <c r="P7" t="s">
        <v>104</v>
      </c>
    </row>
    <row r="8" spans="1:21" x14ac:dyDescent="0.45">
      <c r="A8" t="s">
        <v>99</v>
      </c>
      <c r="B8">
        <v>1</v>
      </c>
      <c r="C8" t="s">
        <v>100</v>
      </c>
      <c r="D8" t="s">
        <v>65</v>
      </c>
      <c r="E8" t="s">
        <v>23</v>
      </c>
      <c r="F8" t="s">
        <v>24</v>
      </c>
      <c r="G8" t="s">
        <v>101</v>
      </c>
      <c r="H8" t="s">
        <v>102</v>
      </c>
      <c r="I8">
        <v>225.21</v>
      </c>
      <c r="J8" s="43">
        <v>3</v>
      </c>
      <c r="K8" t="s">
        <v>26</v>
      </c>
      <c r="L8" s="43">
        <v>1.307782</v>
      </c>
      <c r="M8" t="s">
        <v>103</v>
      </c>
      <c r="N8" s="43"/>
      <c r="P8" t="s">
        <v>104</v>
      </c>
    </row>
    <row r="9" spans="1:21" x14ac:dyDescent="0.45">
      <c r="A9" t="s">
        <v>99</v>
      </c>
      <c r="B9">
        <v>1</v>
      </c>
      <c r="C9" t="s">
        <v>100</v>
      </c>
      <c r="D9" t="s">
        <v>65</v>
      </c>
      <c r="E9" t="s">
        <v>23</v>
      </c>
      <c r="F9" t="s">
        <v>24</v>
      </c>
      <c r="G9" t="s">
        <v>101</v>
      </c>
      <c r="H9" t="s">
        <v>102</v>
      </c>
      <c r="I9">
        <v>225.21</v>
      </c>
      <c r="J9" s="43">
        <v>5.030303</v>
      </c>
      <c r="K9" t="s">
        <v>26</v>
      </c>
      <c r="L9" s="43">
        <v>0.73209409999999997</v>
      </c>
      <c r="M9" t="s">
        <v>103</v>
      </c>
      <c r="N9" s="43"/>
      <c r="P9" t="s">
        <v>104</v>
      </c>
    </row>
    <row r="10" spans="1:21" x14ac:dyDescent="0.45">
      <c r="A10" t="s">
        <v>99</v>
      </c>
      <c r="B10">
        <v>1</v>
      </c>
      <c r="C10" t="s">
        <v>100</v>
      </c>
      <c r="D10" t="s">
        <v>65</v>
      </c>
      <c r="E10" t="s">
        <v>23</v>
      </c>
      <c r="F10" t="s">
        <v>24</v>
      </c>
      <c r="G10" t="s">
        <v>101</v>
      </c>
      <c r="H10" t="s">
        <v>102</v>
      </c>
      <c r="I10">
        <v>225.21</v>
      </c>
      <c r="J10" s="43">
        <v>7</v>
      </c>
      <c r="K10" t="s">
        <v>26</v>
      </c>
      <c r="L10" s="43">
        <v>0.43430550000000001</v>
      </c>
      <c r="M10" t="s">
        <v>103</v>
      </c>
      <c r="N10" s="43"/>
      <c r="P10" t="s">
        <v>104</v>
      </c>
    </row>
    <row r="11" spans="1:21" x14ac:dyDescent="0.45">
      <c r="A11" t="s">
        <v>99</v>
      </c>
      <c r="B11">
        <v>1</v>
      </c>
      <c r="C11" t="s">
        <v>100</v>
      </c>
      <c r="D11" t="s">
        <v>65</v>
      </c>
      <c r="E11" t="s">
        <v>23</v>
      </c>
      <c r="F11" t="s">
        <v>24</v>
      </c>
      <c r="G11" t="s">
        <v>101</v>
      </c>
      <c r="H11" t="s">
        <v>102</v>
      </c>
      <c r="I11">
        <v>225.21</v>
      </c>
      <c r="J11" s="43">
        <v>10.9697</v>
      </c>
      <c r="K11" t="s">
        <v>26</v>
      </c>
      <c r="L11" s="43">
        <v>0.16434180000000001</v>
      </c>
      <c r="M11" t="s">
        <v>103</v>
      </c>
      <c r="N11" s="43"/>
      <c r="P11" t="s">
        <v>104</v>
      </c>
    </row>
    <row r="12" spans="1:21" x14ac:dyDescent="0.45">
      <c r="A12" t="s">
        <v>99</v>
      </c>
      <c r="B12">
        <v>1</v>
      </c>
      <c r="C12" t="s">
        <v>100</v>
      </c>
      <c r="D12" t="s">
        <v>65</v>
      </c>
      <c r="E12" t="s">
        <v>23</v>
      </c>
      <c r="F12" t="s">
        <v>24</v>
      </c>
      <c r="G12" t="s">
        <v>101</v>
      </c>
      <c r="H12" t="s">
        <v>102</v>
      </c>
      <c r="I12">
        <v>225.21</v>
      </c>
      <c r="J12" s="43">
        <v>19.0303</v>
      </c>
      <c r="K12" t="s">
        <v>26</v>
      </c>
      <c r="L12" s="43">
        <v>2.6426959999999999E-2</v>
      </c>
      <c r="M12" t="s">
        <v>103</v>
      </c>
      <c r="N12" s="43"/>
      <c r="P12" t="s">
        <v>104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60D5D-E045-4966-A63D-621254C6CE2F}">
  <dimension ref="A1:BQ8"/>
  <sheetViews>
    <sheetView workbookViewId="0">
      <selection activeCell="A9" sqref="A9"/>
    </sheetView>
  </sheetViews>
  <sheetFormatPr defaultRowHeight="14.25" x14ac:dyDescent="0.45"/>
  <cols>
    <col min="1" max="1" width="8.796875" bestFit="1" customWidth="1"/>
    <col min="2" max="2" width="9.796875" bestFit="1" customWidth="1"/>
    <col min="3" max="3" width="9" bestFit="1" customWidth="1"/>
    <col min="4" max="4" width="17.73046875" bestFit="1" customWidth="1"/>
    <col min="5" max="5" width="12.796875" bestFit="1" customWidth="1"/>
    <col min="6" max="6" width="9.06640625" bestFit="1" customWidth="1"/>
    <col min="7" max="7" width="13.73046875" bestFit="1" customWidth="1"/>
    <col min="8" max="8" width="12.265625" bestFit="1" customWidth="1"/>
    <col min="9" max="9" width="5.19921875" bestFit="1" customWidth="1"/>
    <col min="10" max="10" width="12.796875" bestFit="1" customWidth="1"/>
    <col min="11" max="11" width="9.19921875" bestFit="1" customWidth="1"/>
    <col min="12" max="12" width="6" bestFit="1" customWidth="1"/>
    <col min="13" max="13" width="21.796875" bestFit="1" customWidth="1"/>
    <col min="14" max="14" width="10.06640625" bestFit="1" customWidth="1"/>
    <col min="15" max="15" width="17.796875" bestFit="1" customWidth="1"/>
    <col min="16" max="16" width="17.19921875" bestFit="1" customWidth="1"/>
    <col min="17" max="17" width="15.796875" bestFit="1" customWidth="1"/>
    <col min="18" max="18" width="20.796875" bestFit="1" customWidth="1"/>
    <col min="19" max="19" width="39.53125" bestFit="1" customWidth="1"/>
    <col min="20" max="20" width="36.33203125" bestFit="1" customWidth="1"/>
    <col min="21" max="21" width="15.265625" bestFit="1" customWidth="1"/>
    <col min="22" max="22" width="44.265625" bestFit="1" customWidth="1"/>
    <col min="23" max="23" width="42.53125" bestFit="1" customWidth="1"/>
    <col min="24" max="24" width="22.59765625" bestFit="1" customWidth="1"/>
    <col min="25" max="25" width="7.73046875" bestFit="1" customWidth="1"/>
    <col min="26" max="26" width="5.265625" bestFit="1" customWidth="1"/>
    <col min="28" max="28" width="4.19921875" bestFit="1" customWidth="1"/>
    <col min="29" max="29" width="7.59765625" bestFit="1" customWidth="1"/>
    <col min="30" max="30" width="8.46484375" bestFit="1" customWidth="1"/>
    <col min="31" max="31" width="3.9296875" bestFit="1" customWidth="1"/>
    <col min="32" max="32" width="7.33203125" bestFit="1" customWidth="1"/>
    <col min="33" max="33" width="8.19921875" bestFit="1" customWidth="1"/>
    <col min="34" max="34" width="4.06640625" bestFit="1" customWidth="1"/>
    <col min="35" max="35" width="4.59765625" bestFit="1" customWidth="1"/>
    <col min="36" max="36" width="4.19921875" bestFit="1" customWidth="1"/>
    <col min="37" max="37" width="7.59765625" bestFit="1" customWidth="1"/>
    <col min="38" max="38" width="8.46484375" bestFit="1" customWidth="1"/>
    <col min="39" max="39" width="3.9296875" bestFit="1" customWidth="1"/>
    <col min="40" max="40" width="7.33203125" bestFit="1" customWidth="1"/>
    <col min="41" max="41" width="8.19921875" bestFit="1" customWidth="1"/>
    <col min="42" max="42" width="4.06640625" bestFit="1" customWidth="1"/>
    <col min="43" max="43" width="4.59765625" bestFit="1" customWidth="1"/>
    <col min="44" max="44" width="4.19921875" bestFit="1" customWidth="1"/>
    <col min="45" max="45" width="7.59765625" bestFit="1" customWidth="1"/>
    <col min="46" max="46" width="8.46484375" bestFit="1" customWidth="1"/>
    <col min="47" max="47" width="3.9296875" bestFit="1" customWidth="1"/>
    <col min="48" max="48" width="7.33203125" bestFit="1" customWidth="1"/>
    <col min="49" max="49" width="8.19921875" bestFit="1" customWidth="1"/>
    <col min="50" max="50" width="4.06640625" bestFit="1" customWidth="1"/>
    <col min="51" max="51" width="4.59765625" bestFit="1" customWidth="1"/>
    <col min="52" max="52" width="4.19921875" bestFit="1" customWidth="1"/>
    <col min="53" max="53" width="7.59765625" bestFit="1" customWidth="1"/>
    <col min="54" max="54" width="8.46484375" bestFit="1" customWidth="1"/>
    <col min="55" max="55" width="3.9296875" bestFit="1" customWidth="1"/>
    <col min="56" max="56" width="7.33203125" bestFit="1" customWidth="1"/>
    <col min="57" max="57" width="8.19921875" bestFit="1" customWidth="1"/>
    <col min="58" max="58" width="4.06640625" bestFit="1" customWidth="1"/>
    <col min="59" max="59" width="4.59765625" bestFit="1" customWidth="1"/>
    <col min="60" max="60" width="3.796875" bestFit="1" customWidth="1"/>
    <col min="61" max="61" width="6.9296875" bestFit="1" customWidth="1"/>
    <col min="62" max="62" width="7.796875" bestFit="1" customWidth="1"/>
    <col min="63" max="63" width="3.59765625" bestFit="1" customWidth="1"/>
    <col min="64" max="64" width="6.796875" bestFit="1" customWidth="1"/>
    <col min="65" max="65" width="7.59765625" bestFit="1" customWidth="1"/>
    <col min="66" max="66" width="3.796875" bestFit="1" customWidth="1"/>
    <col min="67" max="67" width="4.33203125" bestFit="1" customWidth="1"/>
    <col min="68" max="68" width="18.06640625" bestFit="1" customWidth="1"/>
    <col min="69" max="69" width="19.46484375" bestFit="1" customWidth="1"/>
  </cols>
  <sheetData>
    <row r="1" spans="1:69" s="20" customFormat="1" ht="13.15" x14ac:dyDescent="0.4">
      <c r="A1" s="21"/>
      <c r="B1" s="22"/>
      <c r="C1" s="21"/>
      <c r="D1" s="23"/>
      <c r="E1" s="39" t="s">
        <v>67</v>
      </c>
      <c r="F1" s="39"/>
      <c r="G1" s="39"/>
      <c r="H1" s="39"/>
      <c r="I1" s="40" t="s">
        <v>68</v>
      </c>
      <c r="J1" s="40"/>
      <c r="K1" s="40"/>
      <c r="L1" s="40"/>
      <c r="M1" s="40"/>
      <c r="N1" s="40"/>
      <c r="O1" s="40"/>
      <c r="P1" s="41" t="s">
        <v>69</v>
      </c>
      <c r="Q1" s="41"/>
      <c r="R1" s="41"/>
      <c r="S1" s="41"/>
      <c r="T1" s="24"/>
      <c r="U1" s="42" t="s">
        <v>70</v>
      </c>
      <c r="V1" s="42"/>
      <c r="W1" s="42"/>
      <c r="X1" s="42"/>
      <c r="Y1" s="25"/>
      <c r="Z1" s="26" t="s">
        <v>71</v>
      </c>
      <c r="AA1" s="26" t="s">
        <v>4</v>
      </c>
      <c r="AB1" s="38" t="s">
        <v>72</v>
      </c>
      <c r="AC1" s="38"/>
      <c r="AD1" s="38"/>
      <c r="AE1" s="38"/>
      <c r="AF1" s="38"/>
      <c r="AG1" s="38"/>
      <c r="AH1" s="38"/>
      <c r="AI1" s="38"/>
      <c r="AJ1" s="37" t="s">
        <v>10</v>
      </c>
      <c r="AK1" s="37"/>
      <c r="AL1" s="37"/>
      <c r="AM1" s="37"/>
      <c r="AN1" s="37"/>
      <c r="AO1" s="37"/>
      <c r="AP1" s="37"/>
      <c r="AQ1" s="37"/>
      <c r="AR1" s="38" t="s">
        <v>73</v>
      </c>
      <c r="AS1" s="38"/>
      <c r="AT1" s="38"/>
      <c r="AU1" s="38"/>
      <c r="AV1" s="38"/>
      <c r="AW1" s="38"/>
      <c r="AX1" s="38"/>
      <c r="AY1" s="38"/>
      <c r="AZ1" s="37" t="s">
        <v>74</v>
      </c>
      <c r="BA1" s="37"/>
      <c r="BB1" s="37"/>
      <c r="BC1" s="37"/>
      <c r="BD1" s="37"/>
      <c r="BE1" s="37"/>
      <c r="BF1" s="37"/>
      <c r="BG1" s="37"/>
      <c r="BH1" s="38" t="s">
        <v>75</v>
      </c>
      <c r="BI1" s="38"/>
      <c r="BJ1" s="38"/>
      <c r="BK1" s="38"/>
      <c r="BL1" s="38"/>
      <c r="BM1" s="38"/>
      <c r="BN1" s="38"/>
      <c r="BO1" s="38"/>
      <c r="BP1" s="27"/>
      <c r="BQ1" s="19"/>
    </row>
    <row r="2" spans="1:69" s="20" customFormat="1" ht="13.15" x14ac:dyDescent="0.4">
      <c r="A2" s="4" t="s">
        <v>32</v>
      </c>
      <c r="B2" s="5" t="s">
        <v>33</v>
      </c>
      <c r="C2" s="4" t="s">
        <v>34</v>
      </c>
      <c r="D2" s="6" t="s">
        <v>35</v>
      </c>
      <c r="E2" s="7" t="s">
        <v>2</v>
      </c>
      <c r="F2" s="7" t="s">
        <v>36</v>
      </c>
      <c r="G2" s="7" t="s">
        <v>37</v>
      </c>
      <c r="H2" s="7" t="s">
        <v>38</v>
      </c>
      <c r="I2" s="8" t="s">
        <v>5</v>
      </c>
      <c r="J2" s="9" t="s">
        <v>39</v>
      </c>
      <c r="K2" s="9" t="s">
        <v>40</v>
      </c>
      <c r="L2" s="8" t="s">
        <v>7</v>
      </c>
      <c r="M2" s="8" t="s">
        <v>41</v>
      </c>
      <c r="N2" s="8" t="s">
        <v>42</v>
      </c>
      <c r="O2" s="8" t="s">
        <v>43</v>
      </c>
      <c r="P2" s="10" t="s">
        <v>44</v>
      </c>
      <c r="Q2" s="10" t="s">
        <v>45</v>
      </c>
      <c r="R2" s="11" t="s">
        <v>46</v>
      </c>
      <c r="S2" s="10" t="s">
        <v>47</v>
      </c>
      <c r="T2" s="10" t="s">
        <v>48</v>
      </c>
      <c r="U2" s="12" t="s">
        <v>49</v>
      </c>
      <c r="V2" s="13" t="s">
        <v>50</v>
      </c>
      <c r="W2" s="14" t="s">
        <v>51</v>
      </c>
      <c r="X2" s="12" t="s">
        <v>52</v>
      </c>
      <c r="Y2" s="15" t="s">
        <v>3</v>
      </c>
      <c r="Z2" s="16" t="s">
        <v>53</v>
      </c>
      <c r="AA2" s="16" t="s">
        <v>54</v>
      </c>
      <c r="AB2" s="17" t="s">
        <v>55</v>
      </c>
      <c r="AC2" s="17" t="s">
        <v>56</v>
      </c>
      <c r="AD2" s="17" t="s">
        <v>57</v>
      </c>
      <c r="AE2" s="17" t="s">
        <v>58</v>
      </c>
      <c r="AF2" s="17" t="s">
        <v>59</v>
      </c>
      <c r="AG2" s="17" t="s">
        <v>60</v>
      </c>
      <c r="AH2" s="17" t="s">
        <v>61</v>
      </c>
      <c r="AI2" s="17" t="s">
        <v>62</v>
      </c>
      <c r="AJ2" s="16" t="s">
        <v>55</v>
      </c>
      <c r="AK2" s="16" t="s">
        <v>56</v>
      </c>
      <c r="AL2" s="18" t="s">
        <v>57</v>
      </c>
      <c r="AM2" s="18" t="s">
        <v>58</v>
      </c>
      <c r="AN2" s="18" t="s">
        <v>59</v>
      </c>
      <c r="AO2" s="18" t="s">
        <v>60</v>
      </c>
      <c r="AP2" s="18" t="s">
        <v>61</v>
      </c>
      <c r="AQ2" s="18" t="s">
        <v>62</v>
      </c>
      <c r="AR2" s="17" t="s">
        <v>55</v>
      </c>
      <c r="AS2" s="17" t="s">
        <v>56</v>
      </c>
      <c r="AT2" s="17" t="s">
        <v>57</v>
      </c>
      <c r="AU2" s="17" t="s">
        <v>58</v>
      </c>
      <c r="AV2" s="17" t="s">
        <v>59</v>
      </c>
      <c r="AW2" s="17" t="s">
        <v>60</v>
      </c>
      <c r="AX2" s="17" t="s">
        <v>61</v>
      </c>
      <c r="AY2" s="17" t="s">
        <v>62</v>
      </c>
      <c r="AZ2" s="16" t="s">
        <v>55</v>
      </c>
      <c r="BA2" s="16" t="s">
        <v>56</v>
      </c>
      <c r="BB2" s="16" t="s">
        <v>57</v>
      </c>
      <c r="BC2" s="16" t="s">
        <v>58</v>
      </c>
      <c r="BD2" s="16" t="s">
        <v>59</v>
      </c>
      <c r="BE2" s="16" t="s">
        <v>60</v>
      </c>
      <c r="BF2" s="16" t="s">
        <v>61</v>
      </c>
      <c r="BG2" s="16" t="s">
        <v>62</v>
      </c>
      <c r="BH2" s="19" t="s">
        <v>55</v>
      </c>
      <c r="BI2" s="19" t="s">
        <v>56</v>
      </c>
      <c r="BJ2" s="19" t="s">
        <v>57</v>
      </c>
      <c r="BK2" s="19" t="s">
        <v>58</v>
      </c>
      <c r="BL2" s="19" t="s">
        <v>59</v>
      </c>
      <c r="BM2" s="19" t="s">
        <v>60</v>
      </c>
      <c r="BN2" s="19" t="s">
        <v>61</v>
      </c>
      <c r="BO2" s="19" t="s">
        <v>62</v>
      </c>
      <c r="BP2" s="16" t="s">
        <v>63</v>
      </c>
      <c r="BQ2" s="17" t="s">
        <v>64</v>
      </c>
    </row>
    <row r="3" spans="1:69" s="20" customFormat="1" ht="12.75" x14ac:dyDescent="0.35">
      <c r="A3" s="21" t="s">
        <v>76</v>
      </c>
      <c r="B3" s="22" t="s">
        <v>77</v>
      </c>
      <c r="C3" s="21" t="s">
        <v>78</v>
      </c>
      <c r="D3" s="23" t="s">
        <v>79</v>
      </c>
      <c r="E3" s="28" t="s">
        <v>65</v>
      </c>
      <c r="F3" s="28" t="s">
        <v>66</v>
      </c>
      <c r="G3" s="28" t="s">
        <v>80</v>
      </c>
      <c r="H3" s="28"/>
      <c r="I3" s="29">
        <v>10</v>
      </c>
      <c r="J3" s="30"/>
      <c r="K3" s="30" t="s">
        <v>81</v>
      </c>
      <c r="L3" s="29" t="s">
        <v>82</v>
      </c>
      <c r="M3" s="29">
        <v>0</v>
      </c>
      <c r="N3" s="29" t="s">
        <v>26</v>
      </c>
      <c r="O3" s="29" t="s">
        <v>83</v>
      </c>
      <c r="P3" s="31" t="s">
        <v>84</v>
      </c>
      <c r="Q3" s="31" t="s">
        <v>85</v>
      </c>
      <c r="R3" s="32"/>
      <c r="S3" s="31"/>
      <c r="T3" s="31" t="s">
        <v>86</v>
      </c>
      <c r="U3" s="33" t="s">
        <v>87</v>
      </c>
      <c r="V3" s="34" t="s">
        <v>88</v>
      </c>
      <c r="W3" s="35" t="s">
        <v>89</v>
      </c>
      <c r="X3" s="33"/>
      <c r="Y3" s="25" t="s">
        <v>23</v>
      </c>
      <c r="Z3" s="27">
        <v>10</v>
      </c>
      <c r="AA3" s="36">
        <f>23/(23+17)*10</f>
        <v>5.75</v>
      </c>
      <c r="AB3" s="19">
        <v>34.200000000000003</v>
      </c>
      <c r="AC3" s="19" t="s">
        <v>90</v>
      </c>
      <c r="AD3" s="19" t="s">
        <v>91</v>
      </c>
      <c r="AE3" s="19">
        <v>8.4</v>
      </c>
      <c r="AF3" s="19" t="s">
        <v>90</v>
      </c>
      <c r="AG3" s="19" t="s">
        <v>92</v>
      </c>
      <c r="AH3" s="19">
        <v>18</v>
      </c>
      <c r="AI3" s="19">
        <v>50</v>
      </c>
      <c r="AJ3" s="27">
        <v>72.099999999999994</v>
      </c>
      <c r="AK3" s="27" t="s">
        <v>93</v>
      </c>
      <c r="AL3" s="27" t="s">
        <v>91</v>
      </c>
      <c r="AM3" s="27">
        <v>13.8</v>
      </c>
      <c r="AN3" s="27" t="s">
        <v>93</v>
      </c>
      <c r="AO3" s="27" t="s">
        <v>92</v>
      </c>
      <c r="AP3" s="27"/>
      <c r="AQ3" s="27"/>
      <c r="AR3" s="19">
        <v>168.8</v>
      </c>
      <c r="AS3" s="19" t="s">
        <v>94</v>
      </c>
      <c r="AT3" s="19" t="s">
        <v>91</v>
      </c>
      <c r="AU3" s="19">
        <v>11.5</v>
      </c>
      <c r="AV3" s="19" t="s">
        <v>94</v>
      </c>
      <c r="AW3" s="19" t="s">
        <v>92</v>
      </c>
      <c r="AX3" s="19"/>
      <c r="AY3" s="19"/>
      <c r="AZ3" s="27"/>
      <c r="BA3" s="27"/>
      <c r="BB3" s="27"/>
      <c r="BC3" s="27"/>
      <c r="BD3" s="27"/>
      <c r="BE3" s="27"/>
      <c r="BF3" s="27"/>
      <c r="BG3" s="27"/>
      <c r="BH3" s="19"/>
      <c r="BI3" s="19"/>
      <c r="BJ3" s="19"/>
      <c r="BK3" s="19"/>
      <c r="BL3" s="19"/>
      <c r="BM3" s="19"/>
      <c r="BN3" s="19"/>
      <c r="BO3" s="19"/>
      <c r="BP3" s="27" t="s">
        <v>95</v>
      </c>
      <c r="BQ3" s="19" t="s">
        <v>96</v>
      </c>
    </row>
    <row r="8" spans="1:69" x14ac:dyDescent="0.45">
      <c r="A8" t="s">
        <v>97</v>
      </c>
    </row>
  </sheetData>
  <mergeCells count="9">
    <mergeCell ref="AJ1:AQ1"/>
    <mergeCell ref="AR1:AY1"/>
    <mergeCell ref="AZ1:BG1"/>
    <mergeCell ref="BH1:BO1"/>
    <mergeCell ref="E1:H1"/>
    <mergeCell ref="I1:O1"/>
    <mergeCell ref="P1:S1"/>
    <mergeCell ref="U1:X1"/>
    <mergeCell ref="AB1:A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25f6c96-429f-484f-969b-f607df711986">
      <Terms xmlns="http://schemas.microsoft.com/office/infopath/2007/PartnerControls"/>
    </lcf76f155ced4ddcb4097134ff3c332f>
    <TaxCatchAll xmlns="dffc3f26-5269-4005-8a8e-580fd4bf242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F7723F256106FF48A4FBBA5559F2847E" ma:contentTypeVersion="9" ma:contentTypeDescription="Ein neues Dokument erstellen." ma:contentTypeScope="" ma:versionID="6dfbbd5d754489e869e2fe9e3db2ec32">
  <xsd:schema xmlns:xsd="http://www.w3.org/2001/XMLSchema" xmlns:xs="http://www.w3.org/2001/XMLSchema" xmlns:p="http://schemas.microsoft.com/office/2006/metadata/properties" xmlns:ns2="425f6c96-429f-484f-969b-f607df711986" xmlns:ns3="dffc3f26-5269-4005-8a8e-580fd4bf242e" targetNamespace="http://schemas.microsoft.com/office/2006/metadata/properties" ma:root="true" ma:fieldsID="9bf0db8cee733190e30b0331135d530d" ns2:_="" ns3:_="">
    <xsd:import namespace="425f6c96-429f-484f-969b-f607df711986"/>
    <xsd:import namespace="dffc3f26-5269-4005-8a8e-580fd4bf242e"/>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5f6c96-429f-484f-969b-f607df711986"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Bildmarkierungen" ma:readOnly="false" ma:fieldId="{5cf76f15-5ced-4ddc-b409-7134ff3c332f}" ma:taxonomyMulti="true" ma:sspId="4159f3b0-2b76-48c9-87e7-87fe3891700d"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ffc3f26-5269-4005-8a8e-580fd4bf242e"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3eb4277b-adb7-4631-845c-79cf7556c037}" ma:internalName="TaxCatchAll" ma:showField="CatchAllData" ma:web="dffc3f26-5269-4005-8a8e-580fd4bf24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AB5050-D493-406E-92F7-9DBD52364DAC}">
  <ds:schemaRefs>
    <ds:schemaRef ds:uri="http://schemas.microsoft.com/office/2006/metadata/properties"/>
    <ds:schemaRef ds:uri="http://schemas.microsoft.com/office/infopath/2007/PartnerControls"/>
    <ds:schemaRef ds:uri="398d2b5b-77f8-4c5f-a794-3d35ce849315"/>
    <ds:schemaRef ds:uri="1c52e43a-7a2d-43c4-9ede-f251c929c0a1"/>
  </ds:schemaRefs>
</ds:datastoreItem>
</file>

<file path=customXml/itemProps2.xml><?xml version="1.0" encoding="utf-8"?>
<ds:datastoreItem xmlns:ds="http://schemas.openxmlformats.org/officeDocument/2006/customXml" ds:itemID="{E14CB4EF-58DD-43B7-9F24-675C988FD4B3}">
  <ds:schemaRefs>
    <ds:schemaRef ds:uri="http://schemas.microsoft.com/sharepoint/v3/contenttype/forms"/>
  </ds:schemaRefs>
</ds:datastoreItem>
</file>

<file path=customXml/itemProps3.xml><?xml version="1.0" encoding="utf-8"?>
<ds:datastoreItem xmlns:ds="http://schemas.openxmlformats.org/officeDocument/2006/customXml" ds:itemID="{66B7BC32-D4F9-4DE6-834C-251FC7C504EF}"/>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&lt;Study Id 1&gt;</vt:lpstr>
      <vt:lpstr>Laskin 1982.Group A</vt:lpstr>
      <vt:lpstr>MetaInfo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Baier,Vanessa</dc:creator>
  <cp:keywords/>
  <dc:description/>
  <cp:lastModifiedBy>Pavel Balazki</cp:lastModifiedBy>
  <cp:revision/>
  <dcterms:created xsi:type="dcterms:W3CDTF">2020-03-13T12:36:38Z</dcterms:created>
  <dcterms:modified xsi:type="dcterms:W3CDTF">2022-08-10T10:46:46Z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0x010100F7723F256106FF48A4FBBA5559F2847E</vt:lpwstr>
  </property>
</Properties>
</file>